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firstSheet="1" activeTab="1"/>
  </bookViews>
  <sheets>
    <sheet name="IL01" sheetId="1" state="hidden" r:id="rId1"/>
    <sheet name="Portfolio 1C - April 15" sheetId="2" r:id="rId2"/>
    <sheet name="Portfolio 2A - April 15" sheetId="3" r:id="rId3"/>
    <sheet name="Portfolio 2B - April 15" sheetId="4" r:id="rId4"/>
    <sheet name="Portfolio 2C - April 15" sheetId="5" r:id="rId5"/>
    <sheet name="Portfolio 3A - April 15" sheetId="6" r:id="rId6"/>
    <sheet name="Portfolio 3B - April 15" sheetId="7" r:id="rId7"/>
    <sheet name="Portfolio 1C - April 30" sheetId="8" r:id="rId8"/>
    <sheet name="Portfolio 2A - April 30" sheetId="9" r:id="rId9"/>
    <sheet name="Portfolio 2B - April 30" sheetId="10" r:id="rId10"/>
    <sheet name="Portfolio 2C - April 30" sheetId="11" r:id="rId11"/>
    <sheet name="Portfolio 3A - April 30" sheetId="12" r:id="rId12"/>
    <sheet name="Portfolio 3B - April 30" sheetId="13" r:id="rId13"/>
    <sheet name="DashBoard - Schemes AUM" sheetId="14" r:id="rId14"/>
    <sheet name="DashBoard-Investment Objective" sheetId="15" r:id="rId15"/>
    <sheet name="DashBoard-Portfolio" sheetId="16" r:id="rId16"/>
    <sheet name="DashBoard - Portfolio Sch 2" sheetId="17" r:id="rId17"/>
    <sheet name="DashBoard-Scheme Performance" sheetId="18" r:id="rId18"/>
    <sheet name="DashBoard-Expense Ratio" sheetId="19" r:id="rId19"/>
    <sheet name="Anex A1 AUM disclosure" sheetId="20" r:id="rId20"/>
    <sheet name="Anex A2 AUM stateUT wise " sheetId="21" r:id="rId21"/>
    <sheet name="Annexure B vote cast by MF" sheetId="22" r:id="rId22"/>
    <sheet name="Transaction Report- Apr 1 to 15" sheetId="23" r:id="rId23"/>
    <sheet name="Transaction Report-Apr 16 to 30" sheetId="24" r:id="rId24"/>
    <sheet name="UploadComplaintsPartA" sheetId="25" r:id="rId25"/>
    <sheet name="UploadComplaintsPartB" sheetId="26" r:id="rId26"/>
    <sheet name="UploadComplaintsPartC" sheetId="27" r:id="rId27"/>
    <sheet name="UploadComplaintsPartD" sheetId="28" r:id="rId28"/>
    <sheet name="Scheme Summary Document - 1C" sheetId="29" r:id="rId29"/>
    <sheet name="Scheme Summary Document - 2A" sheetId="30" r:id="rId30"/>
    <sheet name="Scheme Summary Document - 2B" sheetId="31" r:id="rId31"/>
    <sheet name="Scheme Summary Document - 2C" sheetId="32" r:id="rId32"/>
    <sheet name="Scheme Summary Document - 3A" sheetId="33" r:id="rId33"/>
    <sheet name="Scheme Summary Document - 3B" sheetId="34" r:id="rId34"/>
    <sheet name="XDO_METADATA" sheetId="35" state="hidden" r:id="rId35"/>
  </sheets>
  <definedNames>
    <definedName name="XDO_?FULL_NAME?">'IL01'!$A$2</definedName>
    <definedName name="XDO_?FULL_NAME?1?">'Portfolio 1C - April 15'!$A$2</definedName>
    <definedName name="XDO_?FULL_NAME?2?">'Portfolio 2A - April 15'!$A$2</definedName>
    <definedName name="XDO_?FULL_NAME?3?">'Portfolio 2B - April 15'!$A$2</definedName>
    <definedName name="XDO_?FULL_NAME?4?">'Portfolio 2C - April 15'!$A$2</definedName>
    <definedName name="XDO_?FULL_NAME?5?">'Portfolio 3A - April 15'!$A$2</definedName>
    <definedName name="XDO_?FULL_NAME?6?">'Portfolio 3B - April 15'!$A$2</definedName>
    <definedName name="XDO_?INSTRUMENT_1?">'IL01'!$B$7</definedName>
    <definedName name="XDO_?INSTRUMENT_1?1?">'Portfolio 1C - April 15'!$B$7:$B$7</definedName>
    <definedName name="XDO_?INSTRUMENT_1?2?">'Portfolio 2A - April 15'!#REF!</definedName>
    <definedName name="XDO_?INSTRUMENT_1?3?">'Portfolio 2B - April 15'!$B$7:$B$7</definedName>
    <definedName name="XDO_?INSTRUMENT_1?4?">'Portfolio 2C - April 15'!$B$7:$B$7</definedName>
    <definedName name="XDO_?INSTRUMENT_1?5?">'Portfolio 3A - April 15'!#REF!</definedName>
    <definedName name="XDO_?INSTRUMENT_1?6?">'Portfolio 3B - April 15'!#REF!</definedName>
    <definedName name="XDO_?INSTRUMENT_2?">'IL01'!$B$10</definedName>
    <definedName name="XDO_?INSTRUMENT_2?1?">'Portfolio 1C - April 15'!$B$9:$B$17</definedName>
    <definedName name="XDO_?INSTRUMENT_2?2?">'Portfolio 2A - April 15'!$B$7:$B$10</definedName>
    <definedName name="XDO_?INSTRUMENT_2?3?">'Portfolio 2B - April 15'!$B$9:$B$18</definedName>
    <definedName name="XDO_?INSTRUMENT_2?4?">'Portfolio 2C - April 15'!$B$9:$B$15</definedName>
    <definedName name="XDO_?INSTRUMENT_2?5?">'Portfolio 3A - April 15'!$B$7:$B$13</definedName>
    <definedName name="XDO_?INSTRUMENT_2?6?">'Portfolio 3B - April 15'!$B$7:$B$15</definedName>
    <definedName name="XDO_?INSTRUMENT_CP1?">'IL01'!$B$13</definedName>
    <definedName name="XDO_?INSTRUMENT_CP1?1?">'Portfolio 1C - April 15'!$B$12:$B$25</definedName>
    <definedName name="XDO_?INSTRUMENT_CP1?2?">'Portfolio 2A - April 15'!$B$10:$B$18</definedName>
    <definedName name="XDO_?INSTRUMENT_CP1?3?">'Portfolio 2B - April 15'!$B$12:$B$26</definedName>
    <definedName name="XDO_?INSTRUMENT_CP1?4?">'Portfolio 2C - April 15'!$B$12:$B$23</definedName>
    <definedName name="XDO_?INSTRUMENT_CP1?5?">'Portfolio 3A - April 15'!$B$10:$B$21</definedName>
    <definedName name="XDO_?INSTRUMENT_CP1?6?">'Portfolio 3B - April 15'!$B$10:$B$23</definedName>
    <definedName name="XDO_?INSTRUMENT_CP2?">'IL01'!$B$16</definedName>
    <definedName name="XDO_?ISIN_1?">'IL01'!$D$7</definedName>
    <definedName name="XDO_?ISIN_1?1?">'Portfolio 1C - April 15'!$D$7:$D$7</definedName>
    <definedName name="XDO_?ISIN_1?2?">'Portfolio 2A - April 15'!#REF!</definedName>
    <definedName name="XDO_?ISIN_1?3?">'Portfolio 2B - April 15'!$D$7:$D$7</definedName>
    <definedName name="XDO_?ISIN_1?4?">'Portfolio 2C - April 15'!$D$7:$D$7</definedName>
    <definedName name="XDO_?ISIN_1?5?">'Portfolio 3A - April 15'!#REF!</definedName>
    <definedName name="XDO_?ISIN_1?6?">'Portfolio 3B - April 15'!#REF!</definedName>
    <definedName name="XDO_?ISIN_2?">'IL01'!$D$10</definedName>
    <definedName name="XDO_?ISIN_2?1?">'Portfolio 1C - April 15'!$D$9:$D$17</definedName>
    <definedName name="XDO_?ISIN_2?2?">'Portfolio 2A - April 15'!$D$7:$D$10</definedName>
    <definedName name="XDO_?ISIN_2?3?">'Portfolio 2B - April 15'!$D$9:$D$18</definedName>
    <definedName name="XDO_?ISIN_2?4?">'Portfolio 2C - April 15'!$D$9:$D$15</definedName>
    <definedName name="XDO_?ISIN_2?5?">'Portfolio 3A - April 15'!$D$7:$D$13</definedName>
    <definedName name="XDO_?ISIN_2?6?">'Portfolio 3B - April 15'!$D$7:$D$15</definedName>
    <definedName name="XDO_?ISIN_CP1?">'IL01'!$D$13</definedName>
    <definedName name="XDO_?ISIN_CP1?1?">'Portfolio 1C - April 15'!$D$12:$D$25</definedName>
    <definedName name="XDO_?ISIN_CP1?2?">'Portfolio 2A - April 15'!$D$10:$D$18</definedName>
    <definedName name="XDO_?ISIN_CP1?3?">'Portfolio 2B - April 15'!$D$12:$D$26</definedName>
    <definedName name="XDO_?ISIN_CP1?4?">'Portfolio 2C - April 15'!$D$12:$D$23</definedName>
    <definedName name="XDO_?ISIN_CP1?5?">'Portfolio 3A - April 15'!$D$10:$D$21</definedName>
    <definedName name="XDO_?ISIN_CP1?6?">'Portfolio 3B - April 15'!$D$10:$D$23</definedName>
    <definedName name="XDO_?ISIN_CP2?">'IL01'!$D$16</definedName>
    <definedName name="XDO_?MARKET_VALUE_1?">'IL01'!$F$7</definedName>
    <definedName name="XDO_?MARKET_VALUE_1?1?">'Portfolio 1C - April 15'!$F$7:$F$7</definedName>
    <definedName name="XDO_?MARKET_VALUE_1?2?">'Portfolio 2A - April 15'!#REF!</definedName>
    <definedName name="XDO_?MARKET_VALUE_1?3?">'Portfolio 2B - April 15'!$F$7:$F$7</definedName>
    <definedName name="XDO_?MARKET_VALUE_1?4?">'Portfolio 2C - April 15'!$F$7:$F$7</definedName>
    <definedName name="XDO_?MARKET_VALUE_1?5?">'Portfolio 3A - April 15'!#REF!</definedName>
    <definedName name="XDO_?MARKET_VALUE_1?6?">'Portfolio 3B - April 15'!#REF!</definedName>
    <definedName name="XDO_?MARKET_VALUE_2?">'IL01'!$F$10</definedName>
    <definedName name="XDO_?MARKET_VALUE_2?1?">'Portfolio 1C - April 15'!$F$9:$F$17</definedName>
    <definedName name="XDO_?MARKET_VALUE_2?2?">'Portfolio 2A - April 15'!$F$7:$F$10</definedName>
    <definedName name="XDO_?MARKET_VALUE_2?3?">'Portfolio 2B - April 15'!$F$9:$F$18</definedName>
    <definedName name="XDO_?MARKET_VALUE_2?4?">'Portfolio 2C - April 15'!$F$9:$F$15</definedName>
    <definedName name="XDO_?MARKET_VALUE_2?5?">'Portfolio 3A - April 15'!$F$7:$F$13</definedName>
    <definedName name="XDO_?MARKET_VALUE_2?6?">'Portfolio 3B - April 15'!$F$7:$F$15</definedName>
    <definedName name="XDO_?MARKET_VALUE_3?">'IL01'!$F$19</definedName>
    <definedName name="XDO_?MARKET_VALUE_3?1?">'Portfolio 1C - April 15'!$F$18:$F$29</definedName>
    <definedName name="XDO_?MARKET_VALUE_3?2?">'Portfolio 2A - April 15'!$F$12:$F$22</definedName>
    <definedName name="XDO_?MARKET_VALUE_3?3?">'Portfolio 2B - April 15'!$F$18:$F$30</definedName>
    <definedName name="XDO_?MARKET_VALUE_3?4?">'Portfolio 2C - April 15'!$F$16:$F$27</definedName>
    <definedName name="XDO_?MARKET_VALUE_3?5?">'Portfolio 3A - April 15'!$F$15:$F$25</definedName>
    <definedName name="XDO_?MARKET_VALUE_3?6?">'Portfolio 3B - April 15'!$F$16:$F$27</definedName>
    <definedName name="XDO_?MARKET_VALUE_CP1?">'IL01'!$F$13</definedName>
    <definedName name="XDO_?MARKET_VALUE_CP1?1?">'Portfolio 1C - April 15'!$F$12:$F$25</definedName>
    <definedName name="XDO_?MARKET_VALUE_CP1?2?">'Portfolio 2A - April 15'!$F$10:$F$18</definedName>
    <definedName name="XDO_?MARKET_VALUE_CP1?3?">'Portfolio 2B - April 15'!$F$12:$F$26</definedName>
    <definedName name="XDO_?MARKET_VALUE_CP1?4?">'Portfolio 2C - April 15'!$F$12:$F$23</definedName>
    <definedName name="XDO_?MARKET_VALUE_CP1?5?">'Portfolio 3A - April 15'!$F$10:$F$21</definedName>
    <definedName name="XDO_?MARKET_VALUE_CP1?6?">'Portfolio 3B - April 15'!$F$10:$F$23</definedName>
    <definedName name="XDO_?MARKET_VALUE_CP2?">'IL01'!$F$16</definedName>
    <definedName name="XDO_?PER_ASSETS_1?">'IL01'!$G$7</definedName>
    <definedName name="XDO_?PER_ASSETS_1?1?">'Portfolio 1C - April 15'!$G$7:$G$7</definedName>
    <definedName name="XDO_?PER_ASSETS_1?2?">'Portfolio 2A - April 15'!#REF!</definedName>
    <definedName name="XDO_?PER_ASSETS_1?3?">'Portfolio 2B - April 15'!$G$7:$G$7</definedName>
    <definedName name="XDO_?PER_ASSETS_1?4?">'Portfolio 2C - April 15'!$G$7:$G$7</definedName>
    <definedName name="XDO_?PER_ASSETS_1?5?">'Portfolio 3A - April 15'!#REF!</definedName>
    <definedName name="XDO_?PER_ASSETS_1?6?">'Portfolio 3B - April 15'!#REF!</definedName>
    <definedName name="XDO_?PER_ASSETS_2?">'IL01'!$G$10</definedName>
    <definedName name="XDO_?PER_ASSETS_2?1?">'Portfolio 1C - April 15'!$G$9:$G$17</definedName>
    <definedName name="XDO_?PER_ASSETS_2?2?">'Portfolio 2A - April 15'!$G$7:$G$10</definedName>
    <definedName name="XDO_?PER_ASSETS_2?3?">'Portfolio 2B - April 15'!$G$9:$G$18</definedName>
    <definedName name="XDO_?PER_ASSETS_2?4?">'Portfolio 2C - April 15'!$G$9:$G$15</definedName>
    <definedName name="XDO_?PER_ASSETS_2?5?">'Portfolio 3A - April 15'!$G$7:$G$13</definedName>
    <definedName name="XDO_?PER_ASSETS_2?6?">'Portfolio 3B - April 15'!$G$7:$G$15</definedName>
    <definedName name="XDO_?PER_ASSETS_3?">'IL01'!$G$19</definedName>
    <definedName name="XDO_?PER_ASSETS_3?1?">'Portfolio 1C - April 15'!$G$18:$G$29</definedName>
    <definedName name="XDO_?PER_ASSETS_3?2?">'Portfolio 2A - April 15'!$G$12:$G$22</definedName>
    <definedName name="XDO_?PER_ASSETS_3?3?">'Portfolio 2B - April 15'!$G$18:$G$30</definedName>
    <definedName name="XDO_?PER_ASSETS_3?4?">'Portfolio 2C - April 15'!$G$16:$G$27</definedName>
    <definedName name="XDO_?PER_ASSETS_3?5?">'Portfolio 3A - April 15'!$G$15:$G$25</definedName>
    <definedName name="XDO_?PER_ASSETS_3?6?">'Portfolio 3B - April 15'!$G$16:$G$27</definedName>
    <definedName name="XDO_?PER_ASSETS_CP1?">'IL01'!$G$13</definedName>
    <definedName name="XDO_?PER_ASSETS_CP1?1?">'Portfolio 1C - April 15'!$G$12:$G$25</definedName>
    <definedName name="XDO_?PER_ASSETS_CP1?2?">'Portfolio 2A - April 15'!$G$10:$G$18</definedName>
    <definedName name="XDO_?PER_ASSETS_CP1?3?">'Portfolio 2B - April 15'!$G$12:$G$26</definedName>
    <definedName name="XDO_?PER_ASSETS_CP1?4?">'Portfolio 2C - April 15'!$G$12:$G$23</definedName>
    <definedName name="XDO_?PER_ASSETS_CP1?5?">'Portfolio 3A - April 15'!$G$10:$G$21</definedName>
    <definedName name="XDO_?PER_ASSETS_CP1?6?">'Portfolio 3B - April 15'!$G$10:$G$23</definedName>
    <definedName name="XDO_?PER_ASSETS_CP2?">'IL01'!$G$16</definedName>
    <definedName name="XDO_?QUANTITE_1?">'IL01'!$E$7</definedName>
    <definedName name="XDO_?QUANTITE_1?1?">'Portfolio 1C - April 15'!$E$7:$E$7</definedName>
    <definedName name="XDO_?QUANTITE_1?2?">'Portfolio 2A - April 15'!#REF!</definedName>
    <definedName name="XDO_?QUANTITE_1?3?">'Portfolio 2B - April 15'!$E$7:$E$7</definedName>
    <definedName name="XDO_?QUANTITE_1?4?">'Portfolio 2C - April 15'!$E$7:$E$7</definedName>
    <definedName name="XDO_?QUANTITE_1?5?">'Portfolio 3A - April 15'!#REF!</definedName>
    <definedName name="XDO_?QUANTITE_1?6?">'Portfolio 3B - April 15'!#REF!</definedName>
    <definedName name="XDO_?QUANTITE_2?">'IL01'!$E$10</definedName>
    <definedName name="XDO_?QUANTITE_2?1?">'Portfolio 1C - April 15'!$E$9:$E$17</definedName>
    <definedName name="XDO_?QUANTITE_2?2?">'Portfolio 2A - April 15'!$E$7:$E$10</definedName>
    <definedName name="XDO_?QUANTITE_2?3?">'Portfolio 2B - April 15'!$E$9:$E$18</definedName>
    <definedName name="XDO_?QUANTITE_2?4?">'Portfolio 2C - April 15'!$E$9:$E$15</definedName>
    <definedName name="XDO_?QUANTITE_2?5?">'Portfolio 3A - April 15'!$E$7:$E$13</definedName>
    <definedName name="XDO_?QUANTITE_2?6?">'Portfolio 3B - April 15'!$E$7:$E$15</definedName>
    <definedName name="XDO_?QUANTITE_3?">'IL01'!$E$19</definedName>
    <definedName name="XDO_?QUANTITE_3?1?">'Portfolio 1C - April 15'!$E$18:$E$29</definedName>
    <definedName name="XDO_?QUANTITE_3?2?">'Portfolio 2A - April 15'!$E$12:$E$22</definedName>
    <definedName name="XDO_?QUANTITE_3?3?">'Portfolio 2B - April 15'!$E$18:$E$30</definedName>
    <definedName name="XDO_?QUANTITE_3?4?">'Portfolio 2C - April 15'!$E$16:$E$27</definedName>
    <definedName name="XDO_?QUANTITE_3?5?">'Portfolio 3A - April 15'!$E$15:$E$25</definedName>
    <definedName name="XDO_?QUANTITE_3?6?">'Portfolio 3B - April 15'!$E$16:$E$27</definedName>
    <definedName name="XDO_?QUANTITE_CP1?">'IL01'!$E$13</definedName>
    <definedName name="XDO_?QUANTITE_CP1?1?">'Portfolio 1C - April 15'!$E$12:$E$25</definedName>
    <definedName name="XDO_?QUANTITE_CP1?2?">'Portfolio 2A - April 15'!$E$10:$E$18</definedName>
    <definedName name="XDO_?QUANTITE_CP1?3?">'Portfolio 2B - April 15'!$E$12:$E$26</definedName>
    <definedName name="XDO_?QUANTITE_CP1?4?">'Portfolio 2C - April 15'!$E$12:$E$23</definedName>
    <definedName name="XDO_?QUANTITE_CP1?5?">'Portfolio 3A - April 15'!$E$10:$E$21</definedName>
    <definedName name="XDO_?QUANTITE_CP1?6?">'Portfolio 3B - April 15'!$E$10:$E$23</definedName>
    <definedName name="XDO_?QUANTITE_CP2?">'IL01'!$E$16</definedName>
    <definedName name="XDO_?RATING_1?">'IL01'!$C$7</definedName>
    <definedName name="XDO_?RATING_1?1?">'Portfolio 1C - April 15'!$C$7:$C$7</definedName>
    <definedName name="XDO_?RATING_1?2?">'Portfolio 2A - April 15'!#REF!</definedName>
    <definedName name="XDO_?RATING_1?3?">'Portfolio 2B - April 15'!$C$7:$C$7</definedName>
    <definedName name="XDO_?RATING_1?4?">'Portfolio 2C - April 15'!$C$7:$C$7</definedName>
    <definedName name="XDO_?RATING_1?5?">'Portfolio 3A - April 15'!#REF!</definedName>
    <definedName name="XDO_?RATING_1?6?">'Portfolio 3B - April 15'!#REF!</definedName>
    <definedName name="XDO_?RATING_2?">'IL01'!$C$10</definedName>
    <definedName name="XDO_?RATING_2?1?">'Portfolio 1C - April 15'!$C$9:$C$17</definedName>
    <definedName name="XDO_?RATING_2?2?">'Portfolio 2A - April 15'!$C$7:$C$10</definedName>
    <definedName name="XDO_?RATING_2?3?">'Portfolio 2B - April 15'!$C$9:$C$18</definedName>
    <definedName name="XDO_?RATING_2?4?">'Portfolio 2C - April 15'!$C$9:$C$15</definedName>
    <definedName name="XDO_?RATING_2?5?">'Portfolio 3A - April 15'!$C$7:$C$13</definedName>
    <definedName name="XDO_?RATING_2?6?">'Portfolio 3B - April 15'!$C$7:$C$15</definedName>
    <definedName name="XDO_?RATING_CP1?">'IL01'!$C$13</definedName>
    <definedName name="XDO_?RATING_CP1?1?">'Portfolio 1C - April 15'!$C$12:$C$25</definedName>
    <definedName name="XDO_?RATING_CP1?2?">'Portfolio 2A - April 15'!$C$10:$C$18</definedName>
    <definedName name="XDO_?RATING_CP1?3?">'Portfolio 2B - April 15'!$C$12:$C$26</definedName>
    <definedName name="XDO_?RATING_CP1?4?">'Portfolio 2C - April 15'!$C$12:$C$23</definedName>
    <definedName name="XDO_?RATING_CP1?5?">'Portfolio 3A - April 15'!$C$10:$C$21</definedName>
    <definedName name="XDO_?RATING_CP1?6?">'Portfolio 3B - April 15'!$C$10:$C$23</definedName>
    <definedName name="XDO_?RATING_CP2?">'IL01'!$C$16</definedName>
    <definedName name="XDO_?REMARK?">'IL01'!$B$26</definedName>
    <definedName name="XDO_?SR_NO_1?">'IL01'!$A$7</definedName>
    <definedName name="XDO_?SR_NO_1?1?">'Portfolio 1C - April 15'!$A$7:$A$7</definedName>
    <definedName name="XDO_?SR_NO_1?2?">'Portfolio 2A - April 15'!#REF!</definedName>
    <definedName name="XDO_?SR_NO_1?3?">'Portfolio 2B - April 15'!$A$7:$A$7</definedName>
    <definedName name="XDO_?SR_NO_1?4?">'Portfolio 2C - April 15'!$A$7:$A$7</definedName>
    <definedName name="XDO_?SR_NO_1?5?">'Portfolio 3A - April 15'!#REF!</definedName>
    <definedName name="XDO_?SR_NO_1?6?">'Portfolio 3B - April 15'!#REF!</definedName>
    <definedName name="XDO_?SR_NO_2?">'IL01'!$A$10</definedName>
    <definedName name="XDO_?SR_NO_2?1?">'Portfolio 1C - April 15'!$A$9:$A$17</definedName>
    <definedName name="XDO_?SR_NO_2?2?">'Portfolio 2A - April 15'!$A$7:$A$10</definedName>
    <definedName name="XDO_?SR_NO_2?3?">'Portfolio 2B - April 15'!$A$9:$A$18</definedName>
    <definedName name="XDO_?SR_NO_2?4?">'Portfolio 2C - April 15'!$A$9:$A$15</definedName>
    <definedName name="XDO_?SR_NO_2?5?">'Portfolio 3A - April 15'!$A$7:$A$13</definedName>
    <definedName name="XDO_?SR_NO_2?6?">'Portfolio 3B - April 15'!$A$7:$A$15</definedName>
    <definedName name="XDO_?SR_NO_CP1?">'IL01'!$A$13</definedName>
    <definedName name="XDO_?SR_NO_CP1?1?">'Portfolio 1C - April 15'!$A$12:$A$25</definedName>
    <definedName name="XDO_?SR_NO_CP1?2?">'Portfolio 2A - April 15'!$A$10:$A$18</definedName>
    <definedName name="XDO_?SR_NO_CP1?3?">'Portfolio 2B - April 15'!$A$12:$A$26</definedName>
    <definedName name="XDO_?SR_NO_CP1?4?">'Portfolio 2C - April 15'!$A$12:$A$23</definedName>
    <definedName name="XDO_?SR_NO_CP1?5?">'Portfolio 3A - April 15'!$A$10:$A$21</definedName>
    <definedName name="XDO_?SR_NO_CP1?6?">'Portfolio 3B - April 15'!$A$10:$A$23</definedName>
    <definedName name="XDO_?SR_NO_CP2?">'IL01'!$A$16</definedName>
    <definedName name="XDO_?ST_LEFT_MARKET_VAL?">'IL01'!$F$17</definedName>
    <definedName name="XDO_?ST_LEFT_MARKET_VAL?1?">'Portfolio 1C - April 15'!$F$32</definedName>
    <definedName name="XDO_?ST_LEFT_MARKET_VAL?2?">'Portfolio 2A - April 15'!$F$25</definedName>
    <definedName name="XDO_?ST_LEFT_MARKET_VAL?3?">'Portfolio 2B - April 15'!$F$33</definedName>
    <definedName name="XDO_?ST_LEFT_MARKET_VAL?4?">'Portfolio 2C - April 15'!$F$30</definedName>
    <definedName name="XDO_?ST_LEFT_MARKET_VAL?5?">'Portfolio 3A - April 15'!$F$28</definedName>
    <definedName name="XDO_?ST_LEFT_MARKET_VAL?6?">'Portfolio 3B - April 15'!$F$30</definedName>
    <definedName name="XDO_?ST_LEFT_MARKET_VAL_1?">'IL01'!$F$18</definedName>
    <definedName name="XDO_?ST_LEFT_MARKET_VAL_1?1?">'Portfolio 1C - April 15'!$F$33</definedName>
    <definedName name="XDO_?ST_LEFT_MARKET_VAL_1?2?">'Portfolio 2A - April 15'!$F$26</definedName>
    <definedName name="XDO_?ST_LEFT_MARKET_VAL_1?3?">'Portfolio 2B - April 15'!$F$34</definedName>
    <definedName name="XDO_?ST_LEFT_MARKET_VAL_1?4?">'Portfolio 2C - April 15'!$F$31</definedName>
    <definedName name="XDO_?ST_LEFT_MARKET_VAL_1?5?">'Portfolio 3A - April 15'!$F$29</definedName>
    <definedName name="XDO_?ST_LEFT_MARKET_VAL_1?6?">'Portfolio 3B - April 15'!$F$31</definedName>
    <definedName name="XDO_?ST_LEFT_PER_ASSETS?">'IL01'!$G$17</definedName>
    <definedName name="XDO_?ST_LEFT_PER_ASSETS?1?">'Portfolio 1C - April 15'!$G$32</definedName>
    <definedName name="XDO_?ST_LEFT_PER_ASSETS?2?">'Portfolio 2A - April 15'!$G$25</definedName>
    <definedName name="XDO_?ST_LEFT_PER_ASSETS?3?">'Portfolio 2B - April 15'!$G$33</definedName>
    <definedName name="XDO_?ST_LEFT_PER_ASSETS?4?">'Portfolio 2C - April 15'!$G$30</definedName>
    <definedName name="XDO_?ST_LEFT_PER_ASSETS?5?">'Portfolio 3A - April 15'!$G$28</definedName>
    <definedName name="XDO_?ST_LEFT_PER_ASSETS?6?">'Portfolio 3B - April 15'!$G$30</definedName>
    <definedName name="XDO_?ST_LEFT_PER_ASSETS_1?">'IL01'!$G$18</definedName>
    <definedName name="XDO_?ST_LEFT_PER_ASSETS_1?1?">'Portfolio 1C - April 15'!$G$33</definedName>
    <definedName name="XDO_?ST_LEFT_PER_ASSETS_1?2?">'Portfolio 2A - April 15'!$G$26</definedName>
    <definedName name="XDO_?ST_LEFT_PER_ASSETS_1?3?">'Portfolio 2B - April 15'!$G$34</definedName>
    <definedName name="XDO_?ST_LEFT_PER_ASSETS_1?4?">'Portfolio 2C - April 15'!$G$31</definedName>
    <definedName name="XDO_?ST_LEFT_PER_ASSETS_1?5?">'Portfolio 3A - April 15'!$G$29</definedName>
    <definedName name="XDO_?ST_LEFT_PER_ASSETS_1?6?">'Portfolio 3B - April 15'!$G$31</definedName>
    <definedName name="XDO_?ST_MARKET_VALUE_3?">'IL01'!#REF!</definedName>
    <definedName name="XDO_?ST_MARKET_VALUE_3?1?">'Portfolio 1C - April 15'!$F$30</definedName>
    <definedName name="XDO_?ST_MARKET_VALUE_3?2?">'Portfolio 2A - April 15'!$F$23</definedName>
    <definedName name="XDO_?ST_MARKET_VALUE_3?3?">'Portfolio 2B - April 15'!$F$31</definedName>
    <definedName name="XDO_?ST_MARKET_VALUE_3?4?">'Portfolio 2C - April 15'!$F$28</definedName>
    <definedName name="XDO_?ST_MARKET_VALUE_3?5?">'Portfolio 3A - April 15'!$F$26</definedName>
    <definedName name="XDO_?ST_MARKET_VALUE_3?6?">'Portfolio 3B - April 15'!$F$28</definedName>
    <definedName name="XDO_?ST_MARKET_VALUE_4?">'IL01'!$F$19</definedName>
    <definedName name="XDO_?ST_MARKET_VALUE_4?1?">'Portfolio 1C - April 15'!$F$34</definedName>
    <definedName name="XDO_?ST_MARKET_VALUE_4?2?">'Portfolio 2A - April 15'!$F$27</definedName>
    <definedName name="XDO_?ST_MARKET_VALUE_4?3?">'Portfolio 2B - April 15'!$F$35</definedName>
    <definedName name="XDO_?ST_MARKET_VALUE_4?4?">'Portfolio 2C - April 15'!$F$32</definedName>
    <definedName name="XDO_?ST_MARKET_VALUE_4?5?">'Portfolio 3A - April 15'!$F$30</definedName>
    <definedName name="XDO_?ST_MARKET_VALUE_4?6?">'Portfolio 3B - April 15'!$F$32</definedName>
    <definedName name="XDO_?ST_PER_ASSETS_3?">'IL01'!#REF!</definedName>
    <definedName name="XDO_?ST_PER_ASSETS_3?1?">'Portfolio 1C - April 15'!$G$30</definedName>
    <definedName name="XDO_?ST_PER_ASSETS_3?2?">'Portfolio 2A - April 15'!$G$23</definedName>
    <definedName name="XDO_?ST_PER_ASSETS_3?3?">'Portfolio 2B - April 15'!$G$31</definedName>
    <definedName name="XDO_?ST_PER_ASSETS_3?4?">'Portfolio 2C - April 15'!$G$28</definedName>
    <definedName name="XDO_?ST_PER_ASSETS_3?5?">'Portfolio 3A - April 15'!$G$26</definedName>
    <definedName name="XDO_?ST_PER_ASSETS_3?6?">'Portfolio 3B - April 15'!$G$28</definedName>
    <definedName name="XDO_?ST_TOTAL_MARKET_VALUE?">'IL01'!#REF!</definedName>
    <definedName name="XDO_?ST_TOTAL_MARKET_VALUE?1?">'Portfolio 1C - April 15'!$F$27</definedName>
    <definedName name="XDO_?ST_TOTAL_MARKET_VALUE?10?">'Portfolio 3A - April 15'!$F$10:$F$25</definedName>
    <definedName name="XDO_?ST_TOTAL_MARKET_VALUE?11?">'Portfolio 3B - April 15'!$F$25</definedName>
    <definedName name="XDO_?ST_TOTAL_MARKET_VALUE?12?">'Portfolio 3B - April 15'!$F$10:$F$27</definedName>
    <definedName name="XDO_?ST_TOTAL_MARKET_VALUE?2?">'Portfolio 1C - April 15'!$F$12:$F$29</definedName>
    <definedName name="XDO_?ST_TOTAL_MARKET_VALUE?3?">'Portfolio 2A - April 15'!$F$20</definedName>
    <definedName name="XDO_?ST_TOTAL_MARKET_VALUE?4?">'Portfolio 2A - April 15'!$F$10:$F$22</definedName>
    <definedName name="XDO_?ST_TOTAL_MARKET_VALUE?5?">'Portfolio 2B - April 15'!$F$28</definedName>
    <definedName name="XDO_?ST_TOTAL_MARKET_VALUE?6?">'Portfolio 2B - April 15'!$F$12:$F$30</definedName>
    <definedName name="XDO_?ST_TOTAL_MARKET_VALUE?7?">'Portfolio 2C - April 15'!$F$25</definedName>
    <definedName name="XDO_?ST_TOTAL_MARKET_VALUE?8?">'Portfolio 2C - April 15'!$F$12:$F$27</definedName>
    <definedName name="XDO_?ST_TOTAL_MARKET_VALUE?9?">'Portfolio 3A - April 15'!$F$23</definedName>
    <definedName name="XDO_?ST_TOTAL_PER_ASSETS?">'IL01'!#REF!</definedName>
    <definedName name="XDO_?ST_TOTAL_PER_ASSETS?1?">'Portfolio 1C - April 15'!$G$27</definedName>
    <definedName name="XDO_?ST_TOTAL_PER_ASSETS?10?">'Portfolio 3A - April 15'!$G$10:$G$25</definedName>
    <definedName name="XDO_?ST_TOTAL_PER_ASSETS?11?">'Portfolio 3B - April 15'!$G$25</definedName>
    <definedName name="XDO_?ST_TOTAL_PER_ASSETS?12?">'Portfolio 3B - April 15'!$G$10:$G$27</definedName>
    <definedName name="XDO_?ST_TOTAL_PER_ASSETS?2?">'Portfolio 1C - April 15'!$G$12:$G$29</definedName>
    <definedName name="XDO_?ST_TOTAL_PER_ASSETS?3?">'Portfolio 2A - April 15'!$G$20</definedName>
    <definedName name="XDO_?ST_TOTAL_PER_ASSETS?4?">'Portfolio 2A - April 15'!$G$10:$G$22</definedName>
    <definedName name="XDO_?ST_TOTAL_PER_ASSETS?5?">'Portfolio 2B - April 15'!$G$28</definedName>
    <definedName name="XDO_?ST_TOTAL_PER_ASSETS?6?">'Portfolio 2B - April 15'!$G$12:$G$30</definedName>
    <definedName name="XDO_?ST_TOTAL_PER_ASSETS?7?">'Portfolio 2C - April 15'!$G$25</definedName>
    <definedName name="XDO_?ST_TOTAL_PER_ASSETS?8?">'Portfolio 2C - April 15'!$G$12:$G$27</definedName>
    <definedName name="XDO_?ST_TOTAL_PER_ASSETS?9?">'Portfolio 3A - April 15'!$G$23</definedName>
    <definedName name="XDO_?TITLE_DATE?">'IL01'!$B$3</definedName>
    <definedName name="XDO_?TITLE_DATE?1?">'Portfolio 1C - April 15'!$A$3</definedName>
    <definedName name="XDO_?TITLE_DATE?2?">'Portfolio 2A - April 15'!$A$3</definedName>
    <definedName name="XDO_?TITLE_DATE?3?">'Portfolio 2B - April 15'!$A$3</definedName>
    <definedName name="XDO_?TITLE_DATE?4?">'Portfolio 2C - April 15'!$A$3</definedName>
    <definedName name="XDO_?TITLE_DATE?5?">'Portfolio 3A - April 15'!$A$3</definedName>
    <definedName name="XDO_?TITLE_DATE?6?">'Portfolio 3B - April 15'!$A$3</definedName>
    <definedName name="XDO_?YTM_1?">'IL01'!$H$7</definedName>
    <definedName name="XDO_?YTM_1?1?">'Portfolio 1C - April 15'!$H$7:$H$7</definedName>
    <definedName name="XDO_?YTM_1?2?">'Portfolio 2A - April 15'!#REF!</definedName>
    <definedName name="XDO_?YTM_1?3?">'Portfolio 2B - April 15'!$H$7:$H$7</definedName>
    <definedName name="XDO_?YTM_1?4?">'Portfolio 2C - April 15'!$H$7:$H$7</definedName>
    <definedName name="XDO_?YTM_1?5?">'Portfolio 3A - April 15'!#REF!</definedName>
    <definedName name="XDO_?YTM_1?6?">'Portfolio 3B - April 15'!#REF!</definedName>
    <definedName name="XDO_?YTM_2?">'IL01'!$H$10</definedName>
    <definedName name="XDO_?YTM_2?1?">'Portfolio 1C - April 15'!$H$9:$H$17</definedName>
    <definedName name="XDO_?YTM_2?2?">'Portfolio 2A - April 15'!$H$7:$H$10</definedName>
    <definedName name="XDO_?YTM_2?3?">'Portfolio 2B - April 15'!$H$9:$H$18</definedName>
    <definedName name="XDO_?YTM_2?4?">'Portfolio 2C - April 15'!$H$9:$H$15</definedName>
    <definedName name="XDO_?YTM_2?5?">'Portfolio 3A - April 15'!$H$7:$H$13</definedName>
    <definedName name="XDO_?YTM_2?6?">'Portfolio 3B - April 15'!$H$7:$H$15</definedName>
    <definedName name="XDO_?YTM_CP1?">'IL01'!$H$13</definedName>
    <definedName name="XDO_?YTM_CP1?1?">'Portfolio 1C - April 15'!$H$12:$H$25</definedName>
    <definedName name="XDO_?YTM_CP1?2?">'Portfolio 2A - April 15'!$H$10:$H$18</definedName>
    <definedName name="XDO_?YTM_CP1?3?">'Portfolio 2B - April 15'!$H$12:$H$26</definedName>
    <definedName name="XDO_?YTM_CP1?4?">'Portfolio 2C - April 15'!$H$12:$H$23</definedName>
    <definedName name="XDO_?YTM_CP1?5?">'Portfolio 3A - April 15'!$H$10:$H$21</definedName>
    <definedName name="XDO_?YTM_CP1?6?">'Portfolio 3B - April 15'!$H$10:$H$23</definedName>
    <definedName name="XDO_?YTM_CP2?">'IL01'!$H$16</definedName>
    <definedName name="XDO_GROUP_?G_1?">'IL01'!#REF!</definedName>
    <definedName name="XDO_GROUP_?G_1?1?">'Portfolio 1C - April 15'!$A$7:$H$7</definedName>
    <definedName name="XDO_GROUP_?G_1?2?">'Portfolio 2A - April 15'!#REF!</definedName>
    <definedName name="XDO_GROUP_?G_1?3?">'Portfolio 2B - April 15'!$A$7:$H$7</definedName>
    <definedName name="XDO_GROUP_?G_1?4?">'Portfolio 2C - April 15'!$A$7:$H$7</definedName>
    <definedName name="XDO_GROUP_?G_1?5?">'Portfolio 3A - April 15'!#REF!</definedName>
    <definedName name="XDO_GROUP_?G_1?6?">'Portfolio 3B - April 15'!#REF!</definedName>
    <definedName name="XDO_GROUP_?G_2?">'IL01'!#REF!</definedName>
    <definedName name="XDO_GROUP_?G_2?1?">'Portfolio 1C - April 15'!$A$10:$H$17</definedName>
    <definedName name="XDO_GROUP_?G_2?2?">'Portfolio 2A - April 15'!$A$7:$H$10</definedName>
    <definedName name="XDO_GROUP_?G_2?3?">'Portfolio 2B - April 15'!$A$10:$H$18</definedName>
    <definedName name="XDO_GROUP_?G_2?4?">'Portfolio 2C - April 15'!$A$10:$H$15</definedName>
    <definedName name="XDO_GROUP_?G_2?5?">'Portfolio 3A - April 15'!$A$7:$H$13</definedName>
    <definedName name="XDO_GROUP_?G_2?6?">'Portfolio 3B - April 15'!$A$7:$H$15</definedName>
    <definedName name="XDO_GROUP_?G_4?">'IL01'!#REF!</definedName>
    <definedName name="XDO_GROUP_?G_4?1?">'Portfolio 1C - April 15'!$E$29:$H$29</definedName>
    <definedName name="XDO_GROUP_?G_4?2?">'Portfolio 2A - April 15'!$E$22:$H$22</definedName>
    <definedName name="XDO_GROUP_?G_4?3?">'Portfolio 2B - April 15'!$E$30:$H$30</definedName>
    <definedName name="XDO_GROUP_?G_4?4?">'Portfolio 2C - April 15'!$E$27:$H$27</definedName>
    <definedName name="XDO_GROUP_?G_4?5?">'Portfolio 3A - April 15'!$E$25:$H$25</definedName>
    <definedName name="XDO_GROUP_?G_4?6?">'Portfolio 3B - April 15'!$E$27:$H$27</definedName>
    <definedName name="XDO_GROUP_?G_7?">'IL01'!#REF!</definedName>
    <definedName name="XDO_GROUP_?G_7?1?">'Portfolio 1C - April 15'!$A$20:$H$25</definedName>
    <definedName name="XDO_GROUP_?G_7?2?">'Portfolio 2A - April 15'!$A$13:$H$18</definedName>
    <definedName name="XDO_GROUP_?G_7?3?">'Portfolio 2B - April 15'!$A$21:$H$26</definedName>
    <definedName name="XDO_GROUP_?G_7?4?">'Portfolio 2C - April 15'!$A$18:$H$23</definedName>
    <definedName name="XDO_GROUP_?G_7?5?">'Portfolio 3A - April 15'!$A$16:$H$21</definedName>
    <definedName name="XDO_GROUP_?G_7?6?">'Portfolio 3B - April 15'!$A$18:$H$23</definedName>
    <definedName name="XDO_GROUP_?G_8?">'IL01'!#REF!</definedName>
    <definedName name="XDO_GROUP_?G_8?1?">'Portfolio 1C - April 15'!#REF!</definedName>
    <definedName name="XDO_GROUP_?G_8?2?">'Portfolio 2A - April 15'!#REF!</definedName>
    <definedName name="XDO_GROUP_?G_8?3?">'Portfolio 2B - April 15'!#REF!</definedName>
    <definedName name="XDO_GROUP_?G_8?4?">'Portfolio 2C - April 15'!#REF!</definedName>
    <definedName name="XDO_GROUP_?G_8?5?">'Portfolio 3A - April 15'!#REF!</definedName>
    <definedName name="XDO_GROUP_?G_8?6?">'Portfolio 3B - April 15'!#REF!</definedName>
    <definedName name="XDO_GROUP_?G_9?">'IL01'!#REF!</definedName>
    <definedName name="XDO_GROUP_?G_9?1?">'Portfolio 1C - April 15'!#REF!</definedName>
    <definedName name="XDO_GROUP_?G_9?2?">'Portfolio 2A - April 15'!#REF!</definedName>
    <definedName name="XDO_GROUP_?G_9?3?">'Portfolio 2B - April 15'!#REF!</definedName>
    <definedName name="XDO_GROUP_?G_9?4?">'Portfolio 2C - April 15'!#REF!</definedName>
    <definedName name="XDO_GROUP_?G_9?5?">'Portfolio 3A - April 15'!#REF!</definedName>
    <definedName name="XDO_GROUP_?G_9?6?">'Portfolio 3B - April 15'!#REF!</definedName>
  </definedNames>
  <calcPr fullCalcOnLoad="1"/>
</workbook>
</file>

<file path=xl/sharedStrings.xml><?xml version="1.0" encoding="utf-8"?>
<sst xmlns="http://schemas.openxmlformats.org/spreadsheetml/2006/main" count="5118" uniqueCount="545">
  <si>
    <t>IL01 - IL&amp;FS IDF Series 1B</t>
  </si>
  <si>
    <t>Portfolio as on 15-Apr-2022</t>
  </si>
  <si>
    <t>Sr. No.</t>
  </si>
  <si>
    <t>Name Of Instrument</t>
  </si>
  <si>
    <t>Rating/Industry</t>
  </si>
  <si>
    <t>ISIN</t>
  </si>
  <si>
    <t>Quantity</t>
  </si>
  <si>
    <t>Market Value (In Rs. lakh)</t>
  </si>
  <si>
    <t>% To Net Assets</t>
  </si>
  <si>
    <t>YTM</t>
  </si>
  <si>
    <t>Debt instrument - listed / Awaiting listing</t>
  </si>
  <si>
    <t>Debt Instrument-Privately Placed-Unlisted</t>
  </si>
  <si>
    <t>Commercial Paper-Listed</t>
  </si>
  <si>
    <t>Commercial Paper-Unlisted</t>
  </si>
  <si>
    <t>Total</t>
  </si>
  <si>
    <t>Tri Party Repo (TREPs)</t>
  </si>
  <si>
    <t>Cash &amp; Cash Equivalents</t>
  </si>
  <si>
    <t>Net Receivable/Payable</t>
  </si>
  <si>
    <t>Grand Total</t>
  </si>
  <si>
    <t>100.00%</t>
  </si>
  <si>
    <t>Shrem Infra Structure Private Limited</t>
  </si>
  <si>
    <t>ICRA-AA / IND-AA</t>
  </si>
  <si>
    <t>INE391V07018</t>
  </si>
  <si>
    <t>INE391V07034</t>
  </si>
  <si>
    <t>Kanchanjunga Power Company Pvt Ltd</t>
  </si>
  <si>
    <t>CARE-A-</t>
  </si>
  <si>
    <t>INE117N07014</t>
  </si>
  <si>
    <t>Bhilangana Hydro Power Limited</t>
  </si>
  <si>
    <t>CARE-A+</t>
  </si>
  <si>
    <t>INE453I07161</t>
  </si>
  <si>
    <t>AMRI Hospitals Limited</t>
  </si>
  <si>
    <t>CARE-BBB+</t>
  </si>
  <si>
    <t>INE437M07059</t>
  </si>
  <si>
    <t>INE453I07153</t>
  </si>
  <si>
    <t>INE453I07179</t>
  </si>
  <si>
    <t>INE453I07146</t>
  </si>
  <si>
    <t>Pilani Investment &amp; Industries Corp Ltd</t>
  </si>
  <si>
    <t>CARE-A1+ / CRISIL-A1+</t>
  </si>
  <si>
    <t>INE417C14215</t>
  </si>
  <si>
    <t>Axis Securities Limited</t>
  </si>
  <si>
    <t>CARE-A1+ / ICRA-A1+</t>
  </si>
  <si>
    <t>INE110O14542</t>
  </si>
  <si>
    <t>HDFC Securities Limited</t>
  </si>
  <si>
    <t>CRISIL-A1+ / ICRA-A1+</t>
  </si>
  <si>
    <t>INE700G14926</t>
  </si>
  <si>
    <t>L&amp;T Finance Limited</t>
  </si>
  <si>
    <t>INE027E14MB3</t>
  </si>
  <si>
    <t>INE110O14443</t>
  </si>
  <si>
    <t>INE700G14AA7</t>
  </si>
  <si>
    <t>INE117N07022</t>
  </si>
  <si>
    <t>Kaynes Technology India Private Ltd</t>
  </si>
  <si>
    <t>IND-BB</t>
  </si>
  <si>
    <t>INE918Z07019</t>
  </si>
  <si>
    <t>INE391V07026</t>
  </si>
  <si>
    <t>INE437M07083</t>
  </si>
  <si>
    <t>INE391V07042</t>
  </si>
  <si>
    <t>INE437M07075</t>
  </si>
  <si>
    <t>INE117N07030</t>
  </si>
  <si>
    <t>INE117N07048</t>
  </si>
  <si>
    <t>INE453I07187</t>
  </si>
  <si>
    <t>INE391V07059</t>
  </si>
  <si>
    <t>Version</t>
  </si>
  <si>
    <t>ARU-dbdrv</t>
  </si>
  <si>
    <t>Extractor Version</t>
  </si>
  <si>
    <t>Template Code</t>
  </si>
  <si>
    <t>Template Type</t>
  </si>
  <si>
    <t>TYPE_EXCEL_TEMPLATE</t>
  </si>
  <si>
    <t>Preprocess XSLT File</t>
  </si>
  <si>
    <t>Last Modified Date</t>
  </si>
  <si>
    <t>Last Modified By</t>
  </si>
  <si>
    <t>Data Constraints:</t>
  </si>
  <si>
    <t>XDO_SHEET_?</t>
  </si>
  <si>
    <t>&lt;?.//G_3?&gt;</t>
  </si>
  <si>
    <t>XDO_SHEET_NAME_?</t>
  </si>
  <si>
    <t>&lt;?NPTF?&gt;</t>
  </si>
  <si>
    <t>INE117N07055</t>
  </si>
  <si>
    <t>INE117N07063</t>
  </si>
  <si>
    <t>INE117N07071</t>
  </si>
  <si>
    <t>IL&amp;FS Infrastructure Debt Fund - Series 1C</t>
  </si>
  <si>
    <t>IL&amp;FS Infrastructure Debt Fund - Series 2A</t>
  </si>
  <si>
    <t>IL&amp;FS Infrastructure Debt Fund - Series 2B</t>
  </si>
  <si>
    <t>IL&amp;FS Infrastructure Debt Fund - Series 2C</t>
  </si>
  <si>
    <t>IL&amp;FS Infrastructure Debt Fund - Series 3A</t>
  </si>
  <si>
    <t>IL&amp;FS Infrastructure Debt Fund - Series 3B</t>
  </si>
  <si>
    <t>Note:</t>
  </si>
  <si>
    <t>IDF accounts for actual return received on investments across its schemes in calculating the NAV, as long as the investments are standard and continue to service their debt obligations</t>
  </si>
  <si>
    <t>The entire value of NCDs of IL&amp;FS Wind Energy Ltd (IWEL) has been provided for as on 30 September 2021 as the NCDs have fallen due.</t>
  </si>
  <si>
    <t>The sale proceeds received by IWEL from sale of its wind SPVs to Orix are currently lying in an escrow account and are pending distribution.</t>
  </si>
  <si>
    <t>In the interest of unit-holders, IDF filed a civil suit in the Hon’ble Supreme Court in December 2020 with respect to distribution of proceeds received by IWEL from sale of its wind SPVs to Orix. The case is yet to be heard by the Hon’ble Supreme Court and is currently sub-judice.</t>
  </si>
  <si>
    <t>#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t>
  </si>
  <si>
    <t>##      Nomenclature  of "Listed status of security" shall be strictly mentioned as  Listed, Unlisted, Awaiting Listing, Not Applicable</t>
  </si>
  <si>
    <t>$       Nomenclature  of "Type of scheme"  shall be strictly mentioned as Close ended, Open ended, Interval</t>
  </si>
  <si>
    <t>$$     All date formats should be in DD-MM-YYYY</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</si>
  <si>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</si>
  <si>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</si>
  <si>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</si>
  <si>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</si>
  <si>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</si>
  <si>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</si>
  <si>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</si>
  <si>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 applicable, otherwise keep it blank)</t>
  </si>
  <si>
    <t>Type of security #</t>
  </si>
  <si>
    <t>Most Conservative Rating  of Security at the time of transaction
(If applicable, otherwise keep it blank)</t>
  </si>
  <si>
    <t>Name of Rating Agency</t>
  </si>
  <si>
    <t>Transaction Type (Buy/Sell)</t>
  </si>
  <si>
    <t>Listed status of security ##</t>
  </si>
  <si>
    <t>Mutual Fund Name</t>
  </si>
  <si>
    <t>Scheme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</si>
  <si>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</si>
  <si>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</si>
  <si>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</si>
  <si>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</si>
  <si>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</si>
  <si>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</si>
  <si>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</si>
  <si>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</si>
  <si>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</si>
  <si>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</si>
  <si>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U={(Q*R*S/100)+T)</t>
  </si>
  <si>
    <t>Yield at which Traded*</t>
  </si>
  <si>
    <t>Yield at which Valued*
*</t>
  </si>
  <si>
    <t>Type of trade*
**</t>
  </si>
  <si>
    <t>TREPS 05-Apr-2022 DEPO 10</t>
  </si>
  <si>
    <t>INCBLO050422</t>
  </si>
  <si>
    <t>TREPS</t>
  </si>
  <si>
    <t>BUY</t>
  </si>
  <si>
    <t>Not Applicable</t>
  </si>
  <si>
    <t>IL&amp;FS IDF</t>
  </si>
  <si>
    <t>IL&amp;FS IDF Series 1C</t>
  </si>
  <si>
    <t>Close ended</t>
  </si>
  <si>
    <t>05-04-2022</t>
  </si>
  <si>
    <t>04-04-2022</t>
  </si>
  <si>
    <t>3.1500                                             N</t>
  </si>
  <si>
    <t>IL&amp;FS IDF Series 2A</t>
  </si>
  <si>
    <t>IL&amp;FS IDF Series 2B</t>
  </si>
  <si>
    <t>IL&amp;FS IDF Series 2C</t>
  </si>
  <si>
    <t>IL&amp;FS IDF Series 3A</t>
  </si>
  <si>
    <t>IL&amp;FS IDF Series 3B</t>
  </si>
  <si>
    <t>TREPS 06-Apr-2022 DEPO 10</t>
  </si>
  <si>
    <t>INCBLO060422</t>
  </si>
  <si>
    <t>06-04-2022</t>
  </si>
  <si>
    <t>3.4700                                             N</t>
  </si>
  <si>
    <t>3.4200                                             N</t>
  </si>
  <si>
    <t>TREPS 07-Apr-2022 DEPO 10</t>
  </si>
  <si>
    <t>INCBLO070422</t>
  </si>
  <si>
    <t>07-04-2022</t>
  </si>
  <si>
    <t>3.3600                                             N</t>
  </si>
  <si>
    <t>3.2900                                             N</t>
  </si>
  <si>
    <t>TREPS 08-Apr-2022 DEPO 10</t>
  </si>
  <si>
    <t>INCBLO080422</t>
  </si>
  <si>
    <t>08-04-2022</t>
  </si>
  <si>
    <t>3.3800                                             N</t>
  </si>
  <si>
    <t>TREPS 11-Apr-2022 DEPO 10</t>
  </si>
  <si>
    <t>INCBLO110422</t>
  </si>
  <si>
    <t>11-04-2022</t>
  </si>
  <si>
    <t>3.4300                                             N</t>
  </si>
  <si>
    <t>3.4000                                             N</t>
  </si>
  <si>
    <t>TREPS 12-Apr-2022 DEPO 10</t>
  </si>
  <si>
    <t>INCBLO120422</t>
  </si>
  <si>
    <t>12-04-2022</t>
  </si>
  <si>
    <t>3.5800                                             N</t>
  </si>
  <si>
    <t>TREPS 13-Apr-2022 DEPO 10</t>
  </si>
  <si>
    <t>INCBLO130422</t>
  </si>
  <si>
    <t>13-04-2022</t>
  </si>
  <si>
    <t>3.6000                                             N</t>
  </si>
  <si>
    <t>TREPS 18-Apr-2022 DEPO 10</t>
  </si>
  <si>
    <t>INCBLO180422</t>
  </si>
  <si>
    <t>18-04-2022</t>
  </si>
  <si>
    <t>3.7000                                             N</t>
  </si>
  <si>
    <t>Portfolio as on 30-Apr-2022</t>
  </si>
  <si>
    <t>Sharekhan Limited</t>
  </si>
  <si>
    <t>INE211H14369</t>
  </si>
  <si>
    <t>Sl. No.</t>
  </si>
  <si>
    <t>Scheme Category/ Scheme Name</t>
  </si>
  <si>
    <t>IL&amp;FS Mutual Fund Infrastructure Debt Fund : Net Assets Under Management (AUM) as on 30 April,2022 (All Figure in Rs. Crore)</t>
  </si>
  <si>
    <t xml:space="preserve">Through Direct Plan </t>
  </si>
  <si>
    <t>Through Associate Distributors</t>
  </si>
  <si>
    <t>Through Non - Associate Distributors</t>
  </si>
  <si>
    <t>GRAND TOTAL</t>
  </si>
  <si>
    <t>T30</t>
  </si>
  <si>
    <t>B30</t>
  </si>
  <si>
    <t>I</t>
  </si>
  <si>
    <t>II</t>
  </si>
  <si>
    <t>A</t>
  </si>
  <si>
    <t>INCOME / DEBT ORIENTED SCHEMES</t>
  </si>
  <si>
    <t>(i)</t>
  </si>
  <si>
    <t>Liquid/ Money Market</t>
  </si>
  <si>
    <t xml:space="preserve">Scheme names </t>
  </si>
  <si>
    <t>(a) Sub-Total</t>
  </si>
  <si>
    <t>(ii)</t>
  </si>
  <si>
    <t>Gilt</t>
  </si>
  <si>
    <t>(b) Sub-Total</t>
  </si>
  <si>
    <t>(iii)</t>
  </si>
  <si>
    <t>FMP</t>
  </si>
  <si>
    <t>(c) Sub-Total</t>
  </si>
  <si>
    <t>(iv)</t>
  </si>
  <si>
    <t>Debt (assured return)</t>
  </si>
  <si>
    <t xml:space="preserve"> (d) Sub-Total</t>
  </si>
  <si>
    <t>(v)</t>
  </si>
  <si>
    <t>Infrastructure Debt Funds</t>
  </si>
  <si>
    <t xml:space="preserve">IL&amp;FS Mutual Fund Infrastructure Debt Fund </t>
  </si>
  <si>
    <t xml:space="preserve"> (e) Sub-Total</t>
  </si>
  <si>
    <t>(vi)</t>
  </si>
  <si>
    <t>Other Debt Schemes</t>
  </si>
  <si>
    <t>(f) Sub-Total</t>
  </si>
  <si>
    <t>Grand Sub-Total (a+b+c+d+e+f)</t>
  </si>
  <si>
    <t>B</t>
  </si>
  <si>
    <t>GROWTH / EQUITY ORIENTED SCHEMES</t>
  </si>
  <si>
    <t>ELSS</t>
  </si>
  <si>
    <t>Others</t>
  </si>
  <si>
    <t>Grand Sub-Total (a+b)</t>
  </si>
  <si>
    <t>C</t>
  </si>
  <si>
    <t>BALANCED SCHEMES</t>
  </si>
  <si>
    <t>Balanced schemes</t>
  </si>
  <si>
    <t>Grand Sub-Total</t>
  </si>
  <si>
    <t>D</t>
  </si>
  <si>
    <t>EXCHANGE TRADED FUND</t>
  </si>
  <si>
    <t>GOLD ETF</t>
  </si>
  <si>
    <t xml:space="preserve">Other ETFs </t>
  </si>
  <si>
    <t>E</t>
  </si>
  <si>
    <t>FUND OF FUNDS INVESTING OVERSEAS</t>
  </si>
  <si>
    <t>Fund of funds investing overseas</t>
  </si>
  <si>
    <t>GRAND TOTAL (A+B+C+D+E)</t>
  </si>
  <si>
    <t>F</t>
  </si>
  <si>
    <t>Fund of Funds Scheme (Domestic)</t>
  </si>
  <si>
    <t xml:space="preserve">T15 : Top 15 cities as identified by AMFI </t>
  </si>
  <si>
    <t>Category of Investor</t>
  </si>
  <si>
    <t xml:space="preserve">B15 : Other than T15  </t>
  </si>
  <si>
    <t xml:space="preserve">1 : Retail Investor </t>
  </si>
  <si>
    <t>2 : Corporates</t>
  </si>
  <si>
    <t>I : Contribution of sponsor and its associates in AUM</t>
  </si>
  <si>
    <t>3 : Banks/FIs</t>
  </si>
  <si>
    <t>II : Contribution of other than sponsor and its associates in AUM</t>
  </si>
  <si>
    <t>4 : FIIs/FPIs</t>
  </si>
  <si>
    <t>5 : High Networth Individuals</t>
  </si>
  <si>
    <t>Table showing State wise /Union Territory wise contribution to AUM of category of schemes as on 30-April-2022</t>
  </si>
  <si>
    <t>IL&amp;FS Mutual Fund Infrastructure Debt Fund (All figures in Rs. Crore)</t>
  </si>
  <si>
    <t xml:space="preserve">Name of the States/ Union Territories </t>
  </si>
  <si>
    <t xml:space="preserve">LIQUID SCHEMES </t>
  </si>
  <si>
    <t>OTHER DEBT ORIENTED SCHEMES</t>
  </si>
  <si>
    <t>GOLD EXCHANGE TRADED FUND</t>
  </si>
  <si>
    <t>OTHER EXCHANGE TRADED FUND</t>
  </si>
  <si>
    <t>TOTAL</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</si>
  <si>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</si>
  <si>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</si>
  <si>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</si>
  <si>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</si>
  <si>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</si>
  <si>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</si>
  <si>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</si>
  <si>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</si>
  <si>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</si>
  <si>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</si>
  <si>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</si>
  <si>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</si>
  <si>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</si>
  <si>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</si>
  <si>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</si>
  <si>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</si>
  <si>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</si>
  <si>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</si>
  <si>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</si>
  <si>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</si>
  <si>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</si>
  <si>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</si>
  <si>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</si>
  <si>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</si>
  <si>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</si>
  <si>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</si>
  <si>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</si>
  <si>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</si>
  <si>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</si>
  <si>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</si>
  <si>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</si>
  <si>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</si>
  <si>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</si>
  <si>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</si>
  <si>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</si>
  <si>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</si>
  <si>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 xml:space="preserve">Note: Name of new states / union territories shall be added alphabetically  </t>
  </si>
  <si>
    <r>
      <t>(i)</t>
    </r>
    <r>
      <rPr>
        <b/>
        <sz val="7"/>
        <color indexed="8"/>
        <rFont val="Times New Roman"/>
        <family val="1"/>
      </rPr>
      <t xml:space="preserve">               </t>
    </r>
    <r>
      <rPr>
        <b/>
        <sz val="11"/>
        <color indexed="8"/>
        <rFont val="Arial"/>
        <family val="2"/>
      </rPr>
      <t>Revised format for disclosure of vote cast by Mutual Funds - during an individual quarter</t>
    </r>
  </si>
  <si>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</si>
  <si>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</si>
  <si>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</si>
  <si>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</si>
  <si>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</si>
  <si>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</si>
  <si>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</si>
  <si>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</si>
  <si>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NA</t>
  </si>
  <si>
    <r>
      <t>(ii)</t>
    </r>
    <r>
      <rPr>
        <b/>
        <sz val="7"/>
        <color indexed="8"/>
        <rFont val="Times New Roman"/>
        <family val="1"/>
      </rPr>
      <t xml:space="preserve">             </t>
    </r>
    <r>
      <rPr>
        <b/>
        <sz val="11"/>
        <color indexed="8"/>
        <rFont val="Arial"/>
        <family val="2"/>
      </rPr>
      <t>Revised format for disclosure of voting by Mutual Funds/AMCs during a financial year</t>
    </r>
  </si>
  <si>
    <t>Details of Votes cast during the Financial year 2022-2023</t>
  </si>
  <si>
    <t>Quarter</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</si>
  <si>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</si>
  <si>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Summary of Votes cast during the F.Y. 2022-2023</t>
  </si>
  <si>
    <t>F.Y.</t>
  </si>
  <si>
    <t xml:space="preserve">Total no. of resolutions </t>
  </si>
  <si>
    <t>Break-up of Vote decision</t>
  </si>
  <si>
    <t>For</t>
  </si>
  <si>
    <t>Against</t>
  </si>
  <si>
    <t>Abstained</t>
  </si>
  <si>
    <t xml:space="preserve">  </t>
  </si>
  <si>
    <t>TREPS 19-Apr-2022 DEPO 10</t>
  </si>
  <si>
    <t>INCBLO190422</t>
  </si>
  <si>
    <t>19-04-2022</t>
  </si>
  <si>
    <t>3.5700                                             N</t>
  </si>
  <si>
    <t>3.5600                                             N</t>
  </si>
  <si>
    <t>TREPS 20-Apr-2022 DEPO 10</t>
  </si>
  <si>
    <t>INCBLO200422</t>
  </si>
  <si>
    <t>20-04-2022</t>
  </si>
  <si>
    <t>3.5400                                             N</t>
  </si>
  <si>
    <t>3.5200                                             N</t>
  </si>
  <si>
    <t>TREPS 21-Apr-2022 DEPO 10</t>
  </si>
  <si>
    <t>INCBLO210422</t>
  </si>
  <si>
    <t>21-04-2022</t>
  </si>
  <si>
    <t>3.6100                                             N</t>
  </si>
  <si>
    <t>3.5000                                             N</t>
  </si>
  <si>
    <t>TREPS 22-Apr-2022 DEPO 10</t>
  </si>
  <si>
    <t>INCBLO220422</t>
  </si>
  <si>
    <t>22-04-2022</t>
  </si>
  <si>
    <t>3.7800                                             N</t>
  </si>
  <si>
    <t>3.7600                                             N</t>
  </si>
  <si>
    <t>TREPS 25-Apr-2022 DEPO 10</t>
  </si>
  <si>
    <t>INCBLO250422</t>
  </si>
  <si>
    <t>25-04-2022</t>
  </si>
  <si>
    <t>3.7400                                             N</t>
  </si>
  <si>
    <t>TREPS 26-Apr-2022 DEPO 10</t>
  </si>
  <si>
    <t>INCBLO260422</t>
  </si>
  <si>
    <t>26-04-2022</t>
  </si>
  <si>
    <t>3.7700                                             N</t>
  </si>
  <si>
    <t>TREPS 27-Apr-2022 DEPO 10</t>
  </si>
  <si>
    <t>INCBLO270422</t>
  </si>
  <si>
    <t>27-04-2022</t>
  </si>
  <si>
    <t>3.8100                                             N</t>
  </si>
  <si>
    <t>3.7500                                             N</t>
  </si>
  <si>
    <t>TREPS 28-Apr-2022 DEPO 10</t>
  </si>
  <si>
    <t>INCBLO280422</t>
  </si>
  <si>
    <t>28-04-2022</t>
  </si>
  <si>
    <t>3.8000                                             N</t>
  </si>
  <si>
    <t>TREPS 29-Apr-2022 DEPO 10</t>
  </si>
  <si>
    <t>INCBLO290422</t>
  </si>
  <si>
    <t>29-04-2022</t>
  </si>
  <si>
    <t>TREPS 02-May-2022 DEPO 10</t>
  </si>
  <si>
    <t>INCBLO020522</t>
  </si>
  <si>
    <t>02-05-2022</t>
  </si>
  <si>
    <t>3.9500                                             N</t>
  </si>
  <si>
    <t>3.9200                                             N</t>
  </si>
  <si>
    <t>Sharekhan Ltd 31-Oct-22 (ILFS)</t>
  </si>
  <si>
    <t>Commercial Paper</t>
  </si>
  <si>
    <t>A1+</t>
  </si>
  <si>
    <t>CARE</t>
  </si>
  <si>
    <t>Listed</t>
  </si>
  <si>
    <t>31-10-2022</t>
  </si>
  <si>
    <t>30-04-2022</t>
  </si>
  <si>
    <t>Details of Votes cast during the quarter ended April, of the Financial year 2022-2023</t>
  </si>
  <si>
    <t>Fields</t>
  </si>
  <si>
    <t>SCHEME SUMMARY DOCUMENT</t>
  </si>
  <si>
    <t>Fund Name</t>
  </si>
  <si>
    <t>IL&amp;FS Infrastructure Debt Fund Series 1C</t>
  </si>
  <si>
    <t>Options Names (Regular &amp; Direct)</t>
  </si>
  <si>
    <t>Growth - Direct and Dividend Payout - Direct</t>
  </si>
  <si>
    <t>Fund Type</t>
  </si>
  <si>
    <t>Riskometer (At the time of launch)</t>
  </si>
  <si>
    <t>-</t>
  </si>
  <si>
    <t>Riskometer (As on Date)</t>
  </si>
  <si>
    <t>Category as per SEBI Categorisation Circular</t>
  </si>
  <si>
    <t>Infrastructure Debt Fund</t>
  </si>
  <si>
    <t>Potential Risk Class (As on date)</t>
  </si>
  <si>
    <t>Description, Objective of the Scheme</t>
  </si>
  <si>
    <t>The investment objective of the Scheme is to seek to generate income and capital appreciation by investing primarily in infrastructure debt instruments as permitted by SEBI from time to time. There is no assurance or guarantee that the objective of the Scheme will be realised</t>
  </si>
  <si>
    <t>Stated Asset Allocation</t>
  </si>
  <si>
    <t>Debt Securities of Infrastructure Companies / projects / SPVs - 90% - 100%
Money Market/Bank Deposit - 0% - 10%</t>
  </si>
  <si>
    <t>Face Value</t>
  </si>
  <si>
    <t>NFO Open Date</t>
  </si>
  <si>
    <t>NFO Close Date</t>
  </si>
  <si>
    <t>Allotment Date</t>
  </si>
  <si>
    <t>Reopen Date</t>
  </si>
  <si>
    <t>Maturity Date (For close ended funds)</t>
  </si>
  <si>
    <t>Benchmark (Tier 1)</t>
  </si>
  <si>
    <t>Crisil Composite Bond Fund Index</t>
  </si>
  <si>
    <t>Benchmark (Tier 2)</t>
  </si>
  <si>
    <t>Fund Manager 1 - Name</t>
  </si>
  <si>
    <t>Neelesh Vernekar</t>
  </si>
  <si>
    <t>Fund Manager 1 - Type (Primary/Comanager/Description)</t>
  </si>
  <si>
    <t>Fund Manager 1 - From Date</t>
  </si>
  <si>
    <t>Annual Expense (Stated Maximum)</t>
  </si>
  <si>
    <t>Exit Load (If applicable)</t>
  </si>
  <si>
    <t>Custodian</t>
  </si>
  <si>
    <t>HDFC Bank Ltd</t>
  </si>
  <si>
    <t>Auditor</t>
  </si>
  <si>
    <t>Mukund M Chitale</t>
  </si>
  <si>
    <t>Registrar</t>
  </si>
  <si>
    <t>CAMS</t>
  </si>
  <si>
    <t>RTA Code (To be phased out)</t>
  </si>
  <si>
    <t>Listing Details</t>
  </si>
  <si>
    <t>Listed on NSE</t>
  </si>
  <si>
    <t>ISINs</t>
  </si>
  <si>
    <t>INF613Q01058</t>
  </si>
  <si>
    <t>AMFI Codes (To be phased out)</t>
  </si>
  <si>
    <t>SEBI Codes</t>
  </si>
  <si>
    <t>ILFS/C/D/IDF/13/06/0001</t>
  </si>
  <si>
    <t>Investment Amount Details</t>
  </si>
  <si>
    <t>Minimum Application Amount</t>
  </si>
  <si>
    <t>Minimum Application Amount in multiple of Rs.</t>
  </si>
  <si>
    <t>Minimum Additional Amount</t>
  </si>
  <si>
    <t>Minimum Additional Amount in multiples of Rs.</t>
  </si>
  <si>
    <t>Minimum Redemption Amount in Rs.</t>
  </si>
  <si>
    <t>Minimum Redemption Amount in Units</t>
  </si>
  <si>
    <t>Minimum Balance Amount (if applicable)</t>
  </si>
  <si>
    <t>Minimum Balance Amount in units (if applicable)</t>
  </si>
  <si>
    <t>Maximum Investment Amount</t>
  </si>
  <si>
    <t>Minimum Switch Amount (if applicable)</t>
  </si>
  <si>
    <t>Minimum Switch Units</t>
  </si>
  <si>
    <t>Switch Multiple Amount (if applicable)</t>
  </si>
  <si>
    <t>Switch Multiple Units (if applicable)</t>
  </si>
  <si>
    <t>Maximum Switch Amount</t>
  </si>
  <si>
    <t>Maximum Switch Units (if applicable)</t>
  </si>
  <si>
    <t>Swing pricing (if applicable)</t>
  </si>
  <si>
    <t>Side pocketing (if applicable)</t>
  </si>
  <si>
    <t>SIP SWP &amp; STP details</t>
  </si>
  <si>
    <t>Frequency</t>
  </si>
  <si>
    <t>Minimum Amount</t>
  </si>
  <si>
    <t xml:space="preserve">if multiples of </t>
  </si>
  <si>
    <t>Minimum Instalments</t>
  </si>
  <si>
    <t>Dates</t>
  </si>
  <si>
    <t>Maximum Amount (if any)</t>
  </si>
  <si>
    <t>IL&amp;FS Infrastructure Debt Fund Series 2A</t>
  </si>
  <si>
    <t>Growth - Direct</t>
  </si>
  <si>
    <t>ILFS/C/D/IDF/14/03/0002</t>
  </si>
  <si>
    <t>IL&amp;FS Infrastructure Debt Fund Series 2B</t>
  </si>
  <si>
    <t>ILFS/C/D/IDF/14/03/0003</t>
  </si>
  <si>
    <t>IL&amp;FS Infrastructure Debt Fund Series 2C</t>
  </si>
  <si>
    <t>ILFS/C/D/IDF/14/03/0004</t>
  </si>
  <si>
    <t>IL&amp;FS Infrastructure Debt Fund Series 3A</t>
  </si>
  <si>
    <t>Dividend Payout - Direct, Growth - Direct and Growth - Regular</t>
  </si>
  <si>
    <t>INF613Q01082</t>
  </si>
  <si>
    <t>ILFS/C/D/IDF/18/01/0005</t>
  </si>
  <si>
    <t>IL&amp;FS Infrastructure Debt Fund Series 3B</t>
  </si>
  <si>
    <t>Growth - Direct and Dividend Payment - Direct</t>
  </si>
  <si>
    <t>INF613Q01108</t>
  </si>
  <si>
    <t>ILFS/C/D/IDF/18/04/0006</t>
  </si>
  <si>
    <t>Redressal of Complaints received during the period :</t>
  </si>
  <si>
    <t>Name of the Mutual Fund</t>
  </si>
  <si>
    <t>IL&amp;FS Mutual Fund (IDF)</t>
  </si>
  <si>
    <t>Total Number of Folios</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</si>
  <si>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</si>
  <si>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</si>
  <si>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</si>
  <si>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</si>
  <si>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</si>
  <si>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</si>
  <si>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</si>
  <si>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</si>
  <si>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</si>
  <si>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</si>
  <si>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</si>
  <si>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</si>
  <si>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</si>
  <si>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</si>
  <si>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</si>
  <si>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</si>
  <si>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</si>
  <si>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</si>
  <si>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</si>
  <si>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</si>
  <si>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</si>
  <si>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</si>
  <si>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</si>
  <si>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</si>
  <si>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</si>
  <si>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</si>
  <si>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</si>
  <si>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</si>
  <si>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</si>
  <si>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</si>
  <si>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</si>
  <si>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</si>
  <si>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</si>
  <si>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</si>
  <si>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</si>
  <si>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</si>
  <si>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</si>
  <si>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</si>
  <si>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</si>
  <si>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</si>
  <si>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</si>
  <si>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</si>
  <si>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</si>
  <si>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</si>
  <si>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</si>
  <si>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</si>
  <si>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</si>
  <si>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</si>
  <si>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</si>
  <si>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</si>
  <si>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Part B: Report on complaints received through SCORES</t>
  </si>
  <si>
    <t>Part C: Trend of monthly disposal of complaints (including complaints received through SCORES)</t>
  </si>
  <si>
    <t>SN</t>
  </si>
  <si>
    <t>Month</t>
  </si>
  <si>
    <t>Carried forward from previous month</t>
  </si>
  <si>
    <t>Received</t>
  </si>
  <si>
    <t>Resolved*</t>
  </si>
  <si>
    <t>Part D: Trend of annual disposal of complaints (including complaints received through SCORES)</t>
  </si>
  <si>
    <t>Year</t>
  </si>
  <si>
    <t>Carried forward from previous year</t>
  </si>
  <si>
    <t>Received during the year</t>
  </si>
  <si>
    <t>Resolved during the year</t>
  </si>
  <si>
    <t>2017-18</t>
  </si>
  <si>
    <t>2018-19</t>
  </si>
  <si>
    <t>2019-20</t>
  </si>
  <si>
    <t>2020-21</t>
  </si>
  <si>
    <t>2021-22</t>
  </si>
  <si>
    <t>2022-23</t>
  </si>
  <si>
    <t>Apr-2022</t>
  </si>
  <si>
    <t>To generate income and capital appreciation by investing primarily in infrastructure debt instruments as permitted by SEBI from time to time</t>
  </si>
  <si>
    <t>There is no assurance or guarantee that the objective of the Scheme will be realised</t>
  </si>
  <si>
    <t>IL&amp;FS Infrastructure Debt Fund - Series 2-A, 2-B and 2-C</t>
  </si>
  <si>
    <t>IL&amp;FS Infrastructure Debt Fund - Series 3-A and 3-B</t>
  </si>
  <si>
    <t>The IL&amp;FS Financial Centre, 1st Floor, Plot C-22, G-Block, Bandra Kurla Complex, Bandra East, Mumbai-400051 (www.ilfsinfrafund.com)</t>
  </si>
  <si>
    <t>Portfolio as on   April 30 2022</t>
  </si>
  <si>
    <t>Name of Instrument</t>
  </si>
  <si>
    <t>Market value</t>
  </si>
  <si>
    <t>% to Net Assets</t>
  </si>
  <si>
    <t>(` In lakhs)</t>
  </si>
  <si>
    <t>Non Convertible Debentures-Listed</t>
  </si>
  <si>
    <t>Non Convertible Debentures-Privately placed (Unlisted)</t>
  </si>
  <si>
    <t>Triparty CBLO, Current Assets and Current Liabilities</t>
  </si>
  <si>
    <t>Portfolio as on  April 30 2022</t>
  </si>
  <si>
    <t>Undrawn Amount for Scheme 2A</t>
  </si>
  <si>
    <t>Undrawn Amount for Scheme 2B</t>
  </si>
  <si>
    <t>Undrawn Amount for Scheme 2C</t>
  </si>
  <si>
    <t>Last 1 year</t>
  </si>
  <si>
    <t>Last 3 year</t>
  </si>
  <si>
    <t>Last 5 year</t>
  </si>
  <si>
    <t>Since inception</t>
  </si>
  <si>
    <t>Scheme return</t>
  </si>
  <si>
    <t>Benchmark *</t>
  </si>
  <si>
    <t xml:space="preserve">  *Benchmark – CRISIL Composite Bond Fund Index</t>
  </si>
  <si>
    <t>Past performance may or may not be sustained in future. Returns greater than 1 year period are compounded annualized (CAGR)</t>
  </si>
  <si>
    <t>Notes:-</t>
  </si>
  <si>
    <t>(a) The above scheme returns and benchmark are on an annual compounding basis</t>
  </si>
  <si>
    <t>(b) The above scheme return is net of applicable expenses and benchmark return is on a gross basis</t>
  </si>
  <si>
    <t>(c) For the Scheme, IL&amp;FS Infrastructure Debt Fund-Series 2, the drawdowns are yet to be completed. Hence, the NAV will be available after the completion of the drawdown</t>
  </si>
  <si>
    <t>Schemes of IL&amp;FS IDF does not have a suitable benchmark and hence the performance had to be compared with Crisil Composite Bond Fund Index. The said benchmark follows mark to market valuation of securities (gross return) while IDF follows valuation of securities on actual yield accrual basis (net return) for the benefit of investors and to give a true picture of investments.</t>
  </si>
  <si>
    <t>IL&amp;FS Infrastructure Debt Fund - Series 1-C</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</si>
</sst>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00000"/>
    <numFmt numFmtId="185" formatCode="#,##0_ ;\-#,##0\ "/>
    <numFmt numFmtId="186" formatCode="0.00\%"/>
    <numFmt numFmtId="187" formatCode="dd\-mm\-yyyy"/>
    <numFmt numFmtId="188" formatCode="0.000000"/>
    <numFmt numFmtId="189" formatCode="0.0000"/>
    <numFmt numFmtId="190" formatCode="0.0000000"/>
    <numFmt numFmtId="191" formatCode="_(* #,##0_);_(* \(#,##0\);_(* &quot;-&quot;??_);_(@_)"/>
    <numFmt numFmtId="192" formatCode="_ * #,##0_)_£_ ;_ * \(#,##0\)_£_ ;_ * &quot;-&quot;??_)_£_ ;_ @_ "/>
  </numFmts>
  <fonts count="86">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6"/>
      <name val="ＭＳ Ｐゴシック"/>
      <family val="3"/>
    </font>
    <font>
      <sz val="11"/>
      <color indexed="9"/>
      <name val="Calibri"/>
      <family val="2"/>
    </font>
    <font>
      <b/>
      <sz val="11"/>
      <color indexed="8"/>
      <name val="Calibri"/>
      <family val="2"/>
    </font>
    <font>
      <sz val="11"/>
      <name val="Calibri"/>
      <family val="2"/>
    </font>
    <font>
      <sz val="10"/>
      <name val="Mangal"/>
      <family val="2"/>
    </font>
    <font>
      <b/>
      <sz val="10"/>
      <color indexed="9"/>
      <name val="Arial"/>
      <family val="2"/>
    </font>
    <font>
      <b/>
      <sz val="10"/>
      <name val="Arial"/>
      <family val="2"/>
    </font>
    <font>
      <sz val="10"/>
      <name val="Tahoma"/>
      <family val="2"/>
    </font>
    <font>
      <b/>
      <sz val="10"/>
      <name val="Tahoma"/>
      <family val="2"/>
    </font>
    <font>
      <sz val="10"/>
      <color indexed="56"/>
      <name val="Tahoma"/>
      <family val="2"/>
    </font>
    <font>
      <b/>
      <sz val="10"/>
      <color indexed="9"/>
      <name val="Tahoma"/>
      <family val="2"/>
    </font>
    <font>
      <b/>
      <sz val="9"/>
      <name val="Calibri"/>
      <family val="2"/>
    </font>
    <font>
      <sz val="10"/>
      <color indexed="8"/>
      <name val="Verdana"/>
      <family val="2"/>
    </font>
    <font>
      <sz val="10"/>
      <color indexed="8"/>
      <name val="Arial"/>
      <family val="2"/>
    </font>
    <font>
      <b/>
      <sz val="11"/>
      <name val="Trebuchet MS"/>
      <family val="2"/>
    </font>
    <font>
      <sz val="10"/>
      <name val="Trebuchet MS"/>
      <family val="2"/>
    </font>
    <font>
      <b/>
      <sz val="12"/>
      <name val="Trebuchet MS"/>
      <family val="2"/>
    </font>
    <font>
      <sz val="12"/>
      <name val="Trebuchet MS"/>
      <family val="2"/>
    </font>
    <font>
      <b/>
      <sz val="10"/>
      <name val="Trebuchet MS"/>
      <family val="2"/>
    </font>
    <font>
      <b/>
      <sz val="10"/>
      <color indexed="8"/>
      <name val="Arial"/>
      <family val="2"/>
    </font>
    <font>
      <i/>
      <sz val="10"/>
      <color indexed="8"/>
      <name val="Arial"/>
      <family val="2"/>
    </font>
    <font>
      <sz val="9"/>
      <color indexed="8"/>
      <name val="Arial"/>
      <family val="2"/>
    </font>
    <font>
      <b/>
      <sz val="11"/>
      <color indexed="8"/>
      <name val="Arial"/>
      <family val="2"/>
    </font>
    <font>
      <b/>
      <sz val="7"/>
      <color indexed="8"/>
      <name val="Times New Roman"/>
      <family val="1"/>
    </font>
    <font>
      <sz val="11"/>
      <color indexed="8"/>
      <name val="Arial"/>
      <family val="2"/>
    </font>
    <font>
      <sz val="8"/>
      <color indexed="8"/>
      <name val="Arial"/>
      <family val="2"/>
    </font>
    <font>
      <sz val="10"/>
      <color indexed="8"/>
      <name val="Times New Roman"/>
      <family val="1"/>
    </font>
    <font>
      <b/>
      <sz val="10"/>
      <color indexed="8"/>
      <name val="Times New Roman"/>
      <family val="1"/>
    </font>
    <font>
      <u val="single"/>
      <sz val="11"/>
      <color indexed="8"/>
      <name val="Calibri"/>
      <family val="2"/>
    </font>
    <font>
      <sz val="12"/>
      <name val="Times New Roman"/>
      <family val="1"/>
    </font>
    <font>
      <b/>
      <sz val="12"/>
      <color indexed="9"/>
      <name val="Times New Roman"/>
      <family val="1"/>
    </font>
    <font>
      <b/>
      <sz val="11"/>
      <color indexed="9"/>
      <name val="Times New Roman"/>
      <family val="1"/>
    </font>
    <font>
      <sz val="11"/>
      <name val="Times New Roman"/>
      <family val="1"/>
    </font>
    <font>
      <sz val="11"/>
      <color indexed="8"/>
      <name val="Times New Roman"/>
      <family val="1"/>
    </font>
    <font>
      <b/>
      <sz val="11"/>
      <color indexed="8"/>
      <name val="Times New Roman"/>
      <family val="1"/>
    </font>
    <font>
      <b/>
      <sz val="11"/>
      <name val="Times New Roman"/>
      <family val="1"/>
    </font>
    <font>
      <b/>
      <sz val="8"/>
      <color indexed="8"/>
      <name val="Times New Roman"/>
      <family val="1"/>
    </font>
    <font>
      <b/>
      <u val="single"/>
      <sz val="12"/>
      <color indexed="8"/>
      <name val="Times New Roman"/>
      <family val="1"/>
    </font>
    <font>
      <sz val="10"/>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1"/>
      <color indexed="63"/>
      <name val="Calibri"/>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rgb="FF222222"/>
      <name val="Calibri"/>
      <family val="2"/>
    </font>
    <font>
      <sz val="10"/>
      <color theme="1"/>
      <name val="Times New Roman"/>
      <family val="1"/>
    </font>
    <font>
      <b/>
      <sz val="10"/>
      <color rgb="FF000000"/>
      <name val="Times New Roman"/>
      <family val="1"/>
    </font>
    <font>
      <sz val="11"/>
      <color rgb="FF000000"/>
      <name val="Arial"/>
      <family val="2"/>
    </font>
    <font>
      <b/>
      <sz val="12"/>
      <color theme="1"/>
      <name val="Arial"/>
      <family val="2"/>
    </font>
    <font>
      <b/>
      <sz val="11"/>
      <color rgb="FF00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theme="6" tint="0.5999900102615356"/>
        <bgColor indexed="64"/>
      </patternFill>
    </fill>
    <fill>
      <patternFill patternType="solid">
        <fgColor indexed="62"/>
        <bgColor indexed="64"/>
      </patternFill>
    </fill>
    <fill>
      <patternFill patternType="solid">
        <fgColor indexed="29"/>
        <bgColor indexed="64"/>
      </patternFill>
    </fill>
    <fill>
      <patternFill patternType="solid">
        <fgColor indexed="8"/>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thin"/>
      <right style="thin"/>
      <top/>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medium"/>
      <top style="thin"/>
      <bottom style="thin"/>
    </border>
    <border>
      <left/>
      <right style="medium"/>
      <top style="thin"/>
      <bottom style="thin"/>
    </border>
    <border>
      <left/>
      <right style="thin"/>
      <top style="thin"/>
      <bottom style="thin"/>
    </border>
    <border>
      <left style="medium"/>
      <right style="medium"/>
      <top style="thin"/>
      <bottom style="medium"/>
    </border>
    <border>
      <left style="medium"/>
      <right style="medium"/>
      <top/>
      <bottom style="medium"/>
    </border>
    <border>
      <left/>
      <right style="medium"/>
      <top/>
      <bottom style="medium"/>
    </border>
    <border>
      <left/>
      <right style="medium">
        <color rgb="FF000000"/>
      </right>
      <top/>
      <bottom style="medium">
        <color rgb="FF000000"/>
      </bottom>
    </border>
    <border>
      <left style="medium">
        <color rgb="FF000000"/>
      </left>
      <right style="medium">
        <color rgb="FF000000"/>
      </right>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medium"/>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right/>
      <top style="thin"/>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color indexed="63"/>
      </right>
      <top style="thin"/>
      <bottom>
        <color indexed="63"/>
      </bottom>
    </border>
    <border>
      <left style="medium"/>
      <right style="medium"/>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right style="medium">
        <color rgb="FF000000"/>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1" applyNumberFormat="0" applyAlignment="0" applyProtection="0"/>
    <xf numFmtId="0" fontId="74" fillId="0" borderId="6" applyNumberFormat="0" applyFill="0" applyAlignment="0" applyProtection="0"/>
    <xf numFmtId="0" fontId="75" fillId="30" borderId="0" applyNumberFormat="0" applyBorder="0" applyAlignment="0" applyProtection="0"/>
    <xf numFmtId="0" fontId="4" fillId="0" borderId="0">
      <alignment/>
      <protection/>
    </xf>
    <xf numFmtId="0" fontId="18" fillId="0" borderId="0">
      <alignment/>
      <protection/>
    </xf>
    <xf numFmtId="0" fontId="9" fillId="0" borderId="0" applyNumberFormat="0" applyFill="0" applyBorder="0" applyProtection="0">
      <alignment/>
    </xf>
    <xf numFmtId="0" fontId="4" fillId="0" borderId="0">
      <alignment/>
      <protection/>
    </xf>
    <xf numFmtId="0" fontId="1" fillId="31" borderId="7" applyNumberFormat="0" applyFont="0" applyAlignment="0" applyProtection="0"/>
    <xf numFmtId="0" fontId="76" fillId="26"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282">
    <xf numFmtId="0" fontId="0" fillId="0" borderId="0" xfId="0" applyFont="1" applyAlignment="1">
      <alignment/>
    </xf>
    <xf numFmtId="0" fontId="2" fillId="32" borderId="10" xfId="0" applyFont="1" applyFill="1" applyBorder="1" applyAlignment="1">
      <alignment/>
    </xf>
    <xf numFmtId="0" fontId="3" fillId="32" borderId="10" xfId="0" applyFont="1" applyFill="1" applyBorder="1" applyAlignment="1">
      <alignment/>
    </xf>
    <xf numFmtId="0" fontId="2" fillId="0" borderId="0" xfId="0" applyFont="1" applyAlignment="1">
      <alignment/>
    </xf>
    <xf numFmtId="0" fontId="3" fillId="0" borderId="0" xfId="0" applyFont="1" applyAlignment="1">
      <alignment/>
    </xf>
    <xf numFmtId="0" fontId="3" fillId="32" borderId="10" xfId="0" applyFont="1" applyFill="1" applyBorder="1" applyAlignment="1">
      <alignment wrapText="1"/>
    </xf>
    <xf numFmtId="0" fontId="3" fillId="32" borderId="10" xfId="61" applyFont="1" applyFill="1" applyBorder="1">
      <alignment/>
      <protection/>
    </xf>
    <xf numFmtId="15" fontId="3" fillId="32" borderId="10" xfId="61" applyNumberFormat="1" applyFont="1" applyFill="1" applyBorder="1" applyAlignment="1">
      <alignment horizontal="left"/>
      <protection/>
    </xf>
    <xf numFmtId="0" fontId="2" fillId="33" borderId="11" xfId="0" applyFont="1" applyFill="1" applyBorder="1" applyAlignment="1">
      <alignment vertical="top"/>
    </xf>
    <xf numFmtId="0" fontId="0" fillId="0" borderId="10" xfId="0" applyBorder="1" applyAlignment="1">
      <alignment horizontal="left" vertical="top" wrapText="1"/>
    </xf>
    <xf numFmtId="0" fontId="7" fillId="0" borderId="0" xfId="0" applyFont="1" applyAlignment="1">
      <alignment horizontal="right" wrapText="1"/>
    </xf>
    <xf numFmtId="0" fontId="8" fillId="0" borderId="0" xfId="0" applyFont="1" applyFill="1" applyAlignment="1">
      <alignment/>
    </xf>
    <xf numFmtId="0" fontId="0" fillId="0" borderId="0" xfId="0" applyAlignment="1">
      <alignment horizontal="right" wrapText="1"/>
    </xf>
    <xf numFmtId="0" fontId="0" fillId="0" borderId="12" xfId="0" applyFont="1" applyBorder="1" applyAlignment="1">
      <alignment horizontal="left" vertical="center"/>
    </xf>
    <xf numFmtId="49" fontId="11" fillId="34" borderId="11" xfId="60" applyNumberFormat="1" applyFont="1" applyFill="1" applyBorder="1" applyAlignment="1" applyProtection="1">
      <alignment horizontal="right" wrapText="1"/>
      <protection/>
    </xf>
    <xf numFmtId="49" fontId="11" fillId="34" borderId="11" xfId="60" applyNumberFormat="1" applyFont="1" applyFill="1" applyBorder="1" applyAlignment="1" applyProtection="1">
      <alignment horizontal="left" wrapText="1"/>
      <protection/>
    </xf>
    <xf numFmtId="49" fontId="11" fillId="34" borderId="11" xfId="60" applyNumberFormat="1" applyFont="1" applyFill="1" applyBorder="1" applyAlignment="1" applyProtection="1">
      <alignment horizontal="center" wrapText="1"/>
      <protection/>
    </xf>
    <xf numFmtId="3" fontId="11" fillId="34" borderId="11" xfId="60" applyNumberFormat="1" applyFont="1" applyFill="1" applyBorder="1" applyAlignment="1" applyProtection="1">
      <alignment horizontal="right" wrapText="1"/>
      <protection/>
    </xf>
    <xf numFmtId="4" fontId="11" fillId="34" borderId="11" xfId="60" applyNumberFormat="1" applyFont="1" applyFill="1" applyBorder="1" applyAlignment="1" applyProtection="1">
      <alignment horizontal="right" wrapText="1"/>
      <protection/>
    </xf>
    <xf numFmtId="0" fontId="12" fillId="0" borderId="13" xfId="0" applyFont="1" applyFill="1" applyBorder="1" applyAlignment="1">
      <alignment horizontal="right" wrapText="1"/>
    </xf>
    <xf numFmtId="49" fontId="11" fillId="34" borderId="11" xfId="60" applyNumberFormat="1" applyFont="1" applyFill="1" applyBorder="1" applyAlignment="1" applyProtection="1">
      <alignment horizontal="left" wrapText="1"/>
      <protection/>
    </xf>
    <xf numFmtId="0" fontId="12" fillId="0" borderId="13" xfId="0" applyNumberFormat="1" applyFont="1" applyFill="1" applyBorder="1" applyAlignment="1">
      <alignment horizontal="left" wrapText="1"/>
    </xf>
    <xf numFmtId="4" fontId="12" fillId="0" borderId="13" xfId="0" applyNumberFormat="1" applyFont="1" applyFill="1" applyBorder="1" applyAlignment="1">
      <alignment horizontal="right" wrapText="1"/>
    </xf>
    <xf numFmtId="39" fontId="12" fillId="0" borderId="13" xfId="0" applyNumberFormat="1" applyFont="1" applyFill="1" applyBorder="1" applyAlignment="1">
      <alignment horizontal="right" wrapText="1"/>
    </xf>
    <xf numFmtId="0" fontId="12" fillId="0" borderId="13" xfId="0" applyFont="1" applyFill="1" applyBorder="1" applyAlignment="1">
      <alignment horizontal="left" wrapText="1"/>
    </xf>
    <xf numFmtId="10" fontId="12" fillId="0" borderId="13" xfId="0" applyNumberFormat="1" applyFont="1" applyFill="1" applyBorder="1" applyAlignment="1">
      <alignment horizontal="right" wrapText="1"/>
    </xf>
    <xf numFmtId="0" fontId="12" fillId="0" borderId="14" xfId="0" applyFont="1" applyFill="1" applyBorder="1" applyAlignment="1">
      <alignment horizontal="right" wrapText="1"/>
    </xf>
    <xf numFmtId="2" fontId="12" fillId="0" borderId="14" xfId="0" applyNumberFormat="1" applyFont="1" applyFill="1" applyBorder="1" applyAlignment="1">
      <alignment horizontal="right"/>
    </xf>
    <xf numFmtId="184" fontId="12" fillId="0" borderId="14" xfId="0" applyNumberFormat="1" applyFont="1" applyFill="1" applyBorder="1" applyAlignment="1">
      <alignment horizontal="right" wrapText="1"/>
    </xf>
    <xf numFmtId="0" fontId="13" fillId="0" borderId="14" xfId="0" applyNumberFormat="1" applyFont="1" applyFill="1" applyBorder="1" applyAlignment="1">
      <alignment/>
    </xf>
    <xf numFmtId="4" fontId="12" fillId="0" borderId="14" xfId="0" applyNumberFormat="1" applyFont="1" applyFill="1" applyBorder="1" applyAlignment="1">
      <alignment/>
    </xf>
    <xf numFmtId="185" fontId="12" fillId="0" borderId="14" xfId="0" applyNumberFormat="1" applyFont="1" applyFill="1" applyBorder="1" applyAlignment="1">
      <alignment horizontal="right"/>
    </xf>
    <xf numFmtId="186" fontId="12" fillId="0" borderId="13" xfId="0" applyNumberFormat="1" applyFont="1" applyFill="1" applyBorder="1" applyAlignment="1">
      <alignment horizontal="right" wrapText="1"/>
    </xf>
    <xf numFmtId="4" fontId="12" fillId="35" borderId="13" xfId="0" applyNumberFormat="1" applyFont="1" applyFill="1" applyBorder="1" applyAlignment="1">
      <alignment horizontal="right" wrapText="1"/>
    </xf>
    <xf numFmtId="186" fontId="12" fillId="35" borderId="13" xfId="0" applyNumberFormat="1" applyFont="1" applyFill="1" applyBorder="1" applyAlignment="1">
      <alignment horizontal="right" wrapText="1"/>
    </xf>
    <xf numFmtId="0" fontId="12" fillId="32" borderId="14" xfId="0" applyFont="1" applyFill="1" applyBorder="1" applyAlignment="1">
      <alignment horizontal="right" wrapText="1"/>
    </xf>
    <xf numFmtId="0" fontId="13" fillId="32" borderId="14" xfId="0" applyNumberFormat="1" applyFont="1" applyFill="1" applyBorder="1" applyAlignment="1">
      <alignment wrapText="1"/>
    </xf>
    <xf numFmtId="2" fontId="12" fillId="32" borderId="14" xfId="0" applyNumberFormat="1" applyFont="1" applyFill="1" applyBorder="1" applyAlignment="1">
      <alignment horizontal="right"/>
    </xf>
    <xf numFmtId="4" fontId="12" fillId="32" borderId="13" xfId="0" applyNumberFormat="1" applyFont="1" applyFill="1" applyBorder="1" applyAlignment="1">
      <alignment horizontal="right" wrapText="1"/>
    </xf>
    <xf numFmtId="186" fontId="12" fillId="32" borderId="13" xfId="0" applyNumberFormat="1" applyFont="1" applyFill="1" applyBorder="1" applyAlignment="1">
      <alignment horizontal="right" wrapText="1"/>
    </xf>
    <xf numFmtId="49" fontId="10" fillId="36" borderId="11" xfId="60" applyNumberFormat="1" applyFont="1" applyFill="1" applyBorder="1" applyAlignment="1" applyProtection="1">
      <alignment horizontal="right" wrapText="1"/>
      <protection/>
    </xf>
    <xf numFmtId="49" fontId="10" fillId="36" borderId="11" xfId="60" applyNumberFormat="1" applyFont="1" applyFill="1" applyBorder="1" applyAlignment="1" applyProtection="1">
      <alignment horizontal="left" wrapText="1"/>
      <protection/>
    </xf>
    <xf numFmtId="49" fontId="10" fillId="36" borderId="11" xfId="60" applyNumberFormat="1" applyFont="1" applyFill="1" applyBorder="1" applyAlignment="1" applyProtection="1">
      <alignment horizontal="center" wrapText="1"/>
      <protection/>
    </xf>
    <xf numFmtId="4" fontId="10" fillId="36" borderId="11" xfId="60" applyNumberFormat="1" applyFont="1" applyFill="1" applyBorder="1" applyAlignment="1" applyProtection="1">
      <alignment horizontal="right" wrapText="1"/>
      <protection/>
    </xf>
    <xf numFmtId="184" fontId="12" fillId="32" borderId="14" xfId="0" applyNumberFormat="1" applyFont="1" applyFill="1" applyBorder="1" applyAlignment="1">
      <alignment horizontal="right" wrapText="1"/>
    </xf>
    <xf numFmtId="0" fontId="13" fillId="32" borderId="14" xfId="0" applyNumberFormat="1" applyFont="1" applyFill="1" applyBorder="1" applyAlignment="1">
      <alignment/>
    </xf>
    <xf numFmtId="0" fontId="14" fillId="35" borderId="14" xfId="0" applyFont="1" applyFill="1" applyBorder="1" applyAlignment="1">
      <alignment horizontal="right" wrapText="1"/>
    </xf>
    <xf numFmtId="0" fontId="14" fillId="35" borderId="14" xfId="0" applyFont="1" applyFill="1" applyBorder="1" applyAlignment="1">
      <alignment/>
    </xf>
    <xf numFmtId="0" fontId="15" fillId="35" borderId="14" xfId="0" applyFont="1" applyFill="1" applyBorder="1" applyAlignment="1">
      <alignment/>
    </xf>
    <xf numFmtId="3" fontId="10" fillId="36" borderId="11" xfId="60" applyNumberFormat="1" applyFont="1" applyFill="1" applyBorder="1" applyAlignment="1" applyProtection="1">
      <alignment horizontal="center" wrapText="1"/>
      <protection/>
    </xf>
    <xf numFmtId="0" fontId="12" fillId="0" borderId="13" xfId="0" applyFont="1" applyFill="1" applyBorder="1" applyAlignment="1">
      <alignment horizontal="right"/>
    </xf>
    <xf numFmtId="0" fontId="12" fillId="0" borderId="13" xfId="0" applyFont="1" applyFill="1" applyBorder="1" applyAlignment="1">
      <alignment horizontal="left"/>
    </xf>
    <xf numFmtId="0" fontId="12" fillId="0" borderId="13" xfId="0" applyNumberFormat="1" applyFont="1" applyFill="1" applyBorder="1" applyAlignment="1">
      <alignment horizontal="left"/>
    </xf>
    <xf numFmtId="4" fontId="12" fillId="0" borderId="13" xfId="0" applyNumberFormat="1" applyFont="1" applyFill="1" applyBorder="1" applyAlignment="1">
      <alignment horizontal="right"/>
    </xf>
    <xf numFmtId="186" fontId="12" fillId="0" borderId="13" xfId="0" applyNumberFormat="1" applyFont="1" applyFill="1" applyBorder="1" applyAlignment="1">
      <alignment horizontal="right"/>
    </xf>
    <xf numFmtId="0" fontId="0" fillId="0" borderId="0" xfId="0" applyAlignment="1">
      <alignment/>
    </xf>
    <xf numFmtId="10" fontId="0" fillId="0" borderId="15" xfId="0" applyNumberFormat="1" applyFont="1" applyFill="1" applyBorder="1" applyAlignment="1">
      <alignment/>
    </xf>
    <xf numFmtId="49" fontId="11" fillId="34" borderId="11" xfId="60" applyNumberFormat="1" applyFont="1" applyFill="1" applyBorder="1" applyAlignment="1" applyProtection="1">
      <alignment horizontal="left"/>
      <protection/>
    </xf>
    <xf numFmtId="0" fontId="0" fillId="0" borderId="16" xfId="0" applyBorder="1" applyAlignment="1">
      <alignment vertical="top"/>
    </xf>
    <xf numFmtId="0" fontId="80" fillId="0" borderId="0" xfId="0" applyFont="1" applyAlignment="1">
      <alignment vertical="top"/>
    </xf>
    <xf numFmtId="0" fontId="80" fillId="0" borderId="0" xfId="0" applyFont="1" applyAlignment="1">
      <alignment/>
    </xf>
    <xf numFmtId="0" fontId="0" fillId="0" borderId="0" xfId="0" applyAlignment="1">
      <alignment horizontal="left" vertical="top"/>
    </xf>
    <xf numFmtId="0" fontId="81" fillId="0" borderId="0" xfId="0" applyFont="1" applyAlignment="1">
      <alignment horizontal="left" vertical="top"/>
    </xf>
    <xf numFmtId="0" fontId="16" fillId="37" borderId="10" xfId="60" applyFont="1" applyFill="1" applyBorder="1" applyAlignment="1">
      <alignment horizontal="center" vertical="center" wrapText="1"/>
    </xf>
    <xf numFmtId="0" fontId="82" fillId="37" borderId="10" xfId="60" applyFont="1" applyFill="1" applyBorder="1" applyAlignment="1">
      <alignment horizontal="center" vertical="top" wrapText="1"/>
    </xf>
    <xf numFmtId="0" fontId="82" fillId="37" borderId="10" xfId="60" applyFont="1" applyFill="1" applyBorder="1" applyAlignment="1">
      <alignment horizontal="center" vertical="center" wrapText="1"/>
    </xf>
    <xf numFmtId="0" fontId="0" fillId="0" borderId="10" xfId="0" applyBorder="1" applyAlignment="1">
      <alignment/>
    </xf>
    <xf numFmtId="187" fontId="0" fillId="0" borderId="10" xfId="0" applyNumberFormat="1" applyBorder="1" applyAlignment="1">
      <alignment/>
    </xf>
    <xf numFmtId="188" fontId="0" fillId="0" borderId="10" xfId="0" applyNumberFormat="1" applyBorder="1" applyAlignment="1">
      <alignment/>
    </xf>
    <xf numFmtId="4" fontId="0" fillId="0" borderId="10" xfId="0" applyNumberFormat="1" applyBorder="1" applyAlignment="1">
      <alignment/>
    </xf>
    <xf numFmtId="189" fontId="0" fillId="0" borderId="10" xfId="0" applyNumberFormat="1" applyBorder="1" applyAlignment="1">
      <alignment/>
    </xf>
    <xf numFmtId="22" fontId="0" fillId="0" borderId="0" xfId="0" applyNumberFormat="1" applyAlignment="1">
      <alignment/>
    </xf>
    <xf numFmtId="183" fontId="17" fillId="0" borderId="0" xfId="0" applyNumberFormat="1" applyFont="1" applyAlignment="1">
      <alignment/>
    </xf>
    <xf numFmtId="177" fontId="0" fillId="0" borderId="0" xfId="0" applyNumberFormat="1" applyAlignment="1">
      <alignment/>
    </xf>
    <xf numFmtId="0" fontId="8" fillId="0" borderId="0" xfId="0" applyFont="1" applyAlignment="1">
      <alignment/>
    </xf>
    <xf numFmtId="0" fontId="12" fillId="0" borderId="13" xfId="0" applyFont="1" applyBorder="1" applyAlignment="1">
      <alignment horizontal="right" wrapText="1"/>
    </xf>
    <xf numFmtId="0" fontId="12" fillId="0" borderId="13" xfId="0" applyFont="1" applyBorder="1" applyAlignment="1">
      <alignment horizontal="left" wrapText="1"/>
    </xf>
    <xf numFmtId="4" fontId="12" fillId="0" borderId="13" xfId="0" applyNumberFormat="1" applyFont="1" applyBorder="1" applyAlignment="1">
      <alignment horizontal="right" wrapText="1"/>
    </xf>
    <xf numFmtId="39" fontId="12" fillId="0" borderId="13" xfId="0" applyNumberFormat="1" applyFont="1" applyBorder="1" applyAlignment="1">
      <alignment horizontal="right" wrapText="1"/>
    </xf>
    <xf numFmtId="186" fontId="12" fillId="0" borderId="13" xfId="0" applyNumberFormat="1" applyFont="1" applyBorder="1" applyAlignment="1">
      <alignment horizontal="right" wrapText="1"/>
    </xf>
    <xf numFmtId="10" fontId="12" fillId="0" borderId="13" xfId="0" applyNumberFormat="1" applyFont="1" applyBorder="1" applyAlignment="1">
      <alignment horizontal="right" wrapText="1"/>
    </xf>
    <xf numFmtId="0" fontId="12" fillId="0" borderId="13" xfId="0" applyFont="1" applyBorder="1" applyAlignment="1">
      <alignment horizontal="right"/>
    </xf>
    <xf numFmtId="0" fontId="12" fillId="0" borderId="13" xfId="0" applyFont="1" applyBorder="1" applyAlignment="1">
      <alignment horizontal="left"/>
    </xf>
    <xf numFmtId="4" fontId="12" fillId="0" borderId="13" xfId="0" applyNumberFormat="1" applyFont="1" applyBorder="1" applyAlignment="1">
      <alignment horizontal="right"/>
    </xf>
    <xf numFmtId="186" fontId="12" fillId="0" borderId="13" xfId="0" applyNumberFormat="1" applyFont="1" applyBorder="1" applyAlignment="1">
      <alignment horizontal="right"/>
    </xf>
    <xf numFmtId="0" fontId="13" fillId="32" borderId="14" xfId="0" applyFont="1" applyFill="1" applyBorder="1" applyAlignment="1">
      <alignment wrapText="1"/>
    </xf>
    <xf numFmtId="10" fontId="0" fillId="0" borderId="15" xfId="0" applyNumberFormat="1" applyBorder="1" applyAlignment="1">
      <alignment/>
    </xf>
    <xf numFmtId="0" fontId="12" fillId="0" borderId="14" xfId="0" applyFont="1" applyBorder="1" applyAlignment="1">
      <alignment horizontal="right" wrapText="1"/>
    </xf>
    <xf numFmtId="0" fontId="13" fillId="0" borderId="14" xfId="0" applyFont="1" applyBorder="1" applyAlignment="1">
      <alignment/>
    </xf>
    <xf numFmtId="2" fontId="12" fillId="0" borderId="14" xfId="0" applyNumberFormat="1" applyFont="1" applyBorder="1" applyAlignment="1">
      <alignment horizontal="right"/>
    </xf>
    <xf numFmtId="184" fontId="12" fillId="0" borderId="14" xfId="0" applyNumberFormat="1" applyFont="1" applyBorder="1" applyAlignment="1">
      <alignment horizontal="right" wrapText="1"/>
    </xf>
    <xf numFmtId="4" fontId="12" fillId="0" borderId="14" xfId="0" applyNumberFormat="1" applyFont="1" applyBorder="1" applyAlignment="1">
      <alignment/>
    </xf>
    <xf numFmtId="185" fontId="12" fillId="0" borderId="14" xfId="0" applyNumberFormat="1" applyFont="1" applyBorder="1" applyAlignment="1">
      <alignment horizontal="right"/>
    </xf>
    <xf numFmtId="0" fontId="13" fillId="32" borderId="14" xfId="0" applyFont="1" applyFill="1" applyBorder="1" applyAlignment="1">
      <alignment/>
    </xf>
    <xf numFmtId="2" fontId="20" fillId="0" borderId="0" xfId="59" applyNumberFormat="1" applyFont="1">
      <alignment/>
      <protection/>
    </xf>
    <xf numFmtId="0" fontId="20" fillId="0" borderId="0" xfId="59" applyFont="1">
      <alignment/>
      <protection/>
    </xf>
    <xf numFmtId="2" fontId="22" fillId="0" borderId="0" xfId="59" applyNumberFormat="1" applyFont="1">
      <alignment/>
      <protection/>
    </xf>
    <xf numFmtId="0" fontId="22" fillId="0" borderId="0" xfId="59" applyFont="1">
      <alignment/>
      <protection/>
    </xf>
    <xf numFmtId="2" fontId="21" fillId="0" borderId="0" xfId="59" applyNumberFormat="1" applyFont="1">
      <alignment/>
      <protection/>
    </xf>
    <xf numFmtId="0" fontId="21" fillId="0" borderId="0" xfId="59" applyFont="1">
      <alignment/>
      <protection/>
    </xf>
    <xf numFmtId="0" fontId="23" fillId="0" borderId="17" xfId="59" applyFont="1" applyBorder="1" applyAlignment="1">
      <alignment horizontal="center" wrapText="1"/>
      <protection/>
    </xf>
    <xf numFmtId="0" fontId="23" fillId="0" borderId="10" xfId="59" applyFont="1" applyBorder="1" applyAlignment="1">
      <alignment horizontal="center" wrapText="1"/>
      <protection/>
    </xf>
    <xf numFmtId="0" fontId="23" fillId="0" borderId="18" xfId="59" applyFont="1" applyBorder="1" applyAlignment="1">
      <alignment horizontal="center" wrapText="1"/>
      <protection/>
    </xf>
    <xf numFmtId="2" fontId="23" fillId="0" borderId="0" xfId="59" applyNumberFormat="1" applyFont="1">
      <alignment/>
      <protection/>
    </xf>
    <xf numFmtId="2" fontId="23" fillId="0" borderId="0" xfId="59" applyNumberFormat="1" applyFont="1" applyAlignment="1">
      <alignment horizontal="center"/>
      <protection/>
    </xf>
    <xf numFmtId="0" fontId="23" fillId="0" borderId="0" xfId="59" applyFont="1" applyAlignment="1">
      <alignment horizontal="center"/>
      <protection/>
    </xf>
    <xf numFmtId="0" fontId="23" fillId="0" borderId="0" xfId="59" applyFont="1">
      <alignment/>
      <protection/>
    </xf>
    <xf numFmtId="0" fontId="24" fillId="0" borderId="19" xfId="0" applyFont="1" applyBorder="1" applyAlignment="1">
      <alignment/>
    </xf>
    <xf numFmtId="0" fontId="24" fillId="0" borderId="20" xfId="0" applyFont="1" applyBorder="1" applyAlignment="1">
      <alignment wrapText="1"/>
    </xf>
    <xf numFmtId="0" fontId="0" fillId="0" borderId="20" xfId="0" applyBorder="1" applyAlignment="1">
      <alignment wrapText="1"/>
    </xf>
    <xf numFmtId="0" fontId="0" fillId="0" borderId="20" xfId="0" applyBorder="1" applyAlignment="1">
      <alignment horizontal="right"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1" fontId="0" fillId="0" borderId="10" xfId="0" applyNumberFormat="1" applyBorder="1" applyAlignment="1">
      <alignment/>
    </xf>
    <xf numFmtId="2" fontId="0" fillId="0" borderId="19" xfId="0" applyNumberFormat="1" applyBorder="1" applyAlignment="1">
      <alignment/>
    </xf>
    <xf numFmtId="0" fontId="24" fillId="0" borderId="20" xfId="0" applyFont="1" applyBorder="1" applyAlignment="1">
      <alignment horizontal="right" wrapText="1"/>
    </xf>
    <xf numFmtId="0" fontId="25" fillId="0" borderId="20" xfId="0" applyFont="1" applyBorder="1" applyAlignment="1">
      <alignment wrapText="1"/>
    </xf>
    <xf numFmtId="0" fontId="24" fillId="0" borderId="0" xfId="0" applyFont="1" applyAlignment="1">
      <alignment/>
    </xf>
    <xf numFmtId="0" fontId="24" fillId="0" borderId="17" xfId="0" applyFont="1" applyBorder="1" applyAlignment="1">
      <alignment/>
    </xf>
    <xf numFmtId="0" fontId="24" fillId="0" borderId="10" xfId="0" applyFont="1" applyBorder="1" applyAlignment="1">
      <alignment/>
    </xf>
    <xf numFmtId="0" fontId="24" fillId="0" borderId="18" xfId="0" applyFont="1" applyBorder="1" applyAlignment="1">
      <alignment/>
    </xf>
    <xf numFmtId="0" fontId="24" fillId="0" borderId="20" xfId="0" applyFont="1" applyBorder="1" applyAlignment="1">
      <alignment horizontal="center" wrapText="1"/>
    </xf>
    <xf numFmtId="0" fontId="24" fillId="0" borderId="21" xfId="0" applyFont="1" applyBorder="1" applyAlignment="1">
      <alignment horizontal="right"/>
    </xf>
    <xf numFmtId="0" fontId="0" fillId="0" borderId="10"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89" fontId="0" fillId="0" borderId="19" xfId="0" applyNumberFormat="1" applyBorder="1" applyAlignment="1">
      <alignment/>
    </xf>
    <xf numFmtId="2" fontId="23" fillId="0" borderId="21" xfId="59" applyNumberFormat="1" applyFont="1" applyBorder="1">
      <alignment/>
      <protection/>
    </xf>
    <xf numFmtId="0" fontId="0" fillId="0" borderId="16" xfId="0" applyBorder="1" applyAlignment="1">
      <alignment/>
    </xf>
    <xf numFmtId="0" fontId="0" fillId="0" borderId="21" xfId="0" applyBorder="1" applyAlignment="1">
      <alignment/>
    </xf>
    <xf numFmtId="0" fontId="24" fillId="0" borderId="22" xfId="0" applyFont="1" applyBorder="1" applyAlignment="1">
      <alignment/>
    </xf>
    <xf numFmtId="0" fontId="24" fillId="0" borderId="0" xfId="0" applyFont="1" applyAlignment="1">
      <alignment horizontal="right" wrapText="1"/>
    </xf>
    <xf numFmtId="2" fontId="23" fillId="0" borderId="10" xfId="59" applyNumberFormat="1" applyFont="1" applyBorder="1" applyAlignment="1">
      <alignment horizontal="center" vertical="top" wrapText="1"/>
      <protection/>
    </xf>
    <xf numFmtId="0" fontId="26" fillId="0" borderId="10" xfId="58" applyFont="1" applyBorder="1" applyAlignment="1">
      <alignment horizontal="center"/>
      <protection/>
    </xf>
    <xf numFmtId="0" fontId="26" fillId="0" borderId="10" xfId="58" applyFont="1" applyBorder="1" applyAlignment="1">
      <alignment horizontal="left"/>
      <protection/>
    </xf>
    <xf numFmtId="0" fontId="26" fillId="0" borderId="10" xfId="58" applyFont="1" applyBorder="1">
      <alignment/>
      <protection/>
    </xf>
    <xf numFmtId="2" fontId="0" fillId="0" borderId="10" xfId="0" applyNumberFormat="1" applyBorder="1" applyAlignment="1">
      <alignment/>
    </xf>
    <xf numFmtId="2" fontId="0" fillId="0" borderId="0" xfId="0" applyNumberFormat="1" applyAlignment="1">
      <alignment/>
    </xf>
    <xf numFmtId="190" fontId="0" fillId="0" borderId="0" xfId="0" applyNumberFormat="1" applyAlignment="1">
      <alignment/>
    </xf>
    <xf numFmtId="0" fontId="27" fillId="0" borderId="0" xfId="0" applyFont="1" applyAlignment="1">
      <alignment horizontal="left" indent="6"/>
    </xf>
    <xf numFmtId="0" fontId="83" fillId="0" borderId="23" xfId="0" applyFont="1" applyBorder="1" applyAlignment="1">
      <alignment horizontal="center" vertical="top" wrapText="1"/>
    </xf>
    <xf numFmtId="0" fontId="83" fillId="0" borderId="24" xfId="0" applyFont="1" applyBorder="1" applyAlignment="1">
      <alignment horizontal="center" vertical="top" wrapText="1"/>
    </xf>
    <xf numFmtId="0" fontId="27" fillId="0" borderId="0" xfId="0" applyFont="1" applyAlignment="1">
      <alignment/>
    </xf>
    <xf numFmtId="0" fontId="29" fillId="0" borderId="25" xfId="0" applyFont="1" applyBorder="1" applyAlignment="1">
      <alignment vertical="top" wrapText="1"/>
    </xf>
    <xf numFmtId="0" fontId="29" fillId="0" borderId="26" xfId="0" applyFont="1" applyBorder="1" applyAlignment="1">
      <alignment horizontal="center" vertical="top" wrapText="1"/>
    </xf>
    <xf numFmtId="0" fontId="30" fillId="0" borderId="0" xfId="0" applyFont="1" applyAlignment="1">
      <alignment/>
    </xf>
    <xf numFmtId="0" fontId="0" fillId="0" borderId="0" xfId="0" applyAlignment="1">
      <alignment/>
    </xf>
    <xf numFmtId="0" fontId="0" fillId="0" borderId="0" xfId="0" applyAlignment="1">
      <alignment wrapText="1"/>
    </xf>
    <xf numFmtId="14" fontId="0" fillId="0" borderId="0" xfId="0" applyNumberFormat="1" applyAlignment="1">
      <alignment/>
    </xf>
    <xf numFmtId="9" fontId="0" fillId="0" borderId="0" xfId="0" applyNumberFormat="1" applyAlignment="1">
      <alignment/>
    </xf>
    <xf numFmtId="0" fontId="0" fillId="0" borderId="0" xfId="0" applyAlignment="1">
      <alignment/>
    </xf>
    <xf numFmtId="0" fontId="0" fillId="0" borderId="0" xfId="0" applyAlignment="1">
      <alignment wrapText="1"/>
    </xf>
    <xf numFmtId="14" fontId="0" fillId="0" borderId="0" xfId="0" applyNumberFormat="1" applyAlignment="1">
      <alignment/>
    </xf>
    <xf numFmtId="9" fontId="0" fillId="0" borderId="0" xfId="0" applyNumberFormat="1" applyAlignment="1">
      <alignment/>
    </xf>
    <xf numFmtId="0" fontId="0" fillId="0" borderId="27" xfId="0" applyBorder="1" applyAlignment="1">
      <alignment horizontal="center" vertical="top" wrapText="1"/>
    </xf>
    <xf numFmtId="0" fontId="0" fillId="0" borderId="27" xfId="0" applyBorder="1" applyAlignment="1">
      <alignment horizontal="left" vertical="top" wrapText="1"/>
    </xf>
    <xf numFmtId="17" fontId="0" fillId="0" borderId="27" xfId="0" applyNumberFormat="1" applyBorder="1" applyAlignment="1">
      <alignment horizontal="left" vertical="top" wrapText="1"/>
    </xf>
    <xf numFmtId="0" fontId="0" fillId="0" borderId="28" xfId="0" applyBorder="1" applyAlignment="1">
      <alignment horizontal="center" vertical="top" wrapText="1"/>
    </xf>
    <xf numFmtId="0" fontId="0" fillId="0" borderId="28" xfId="0" applyBorder="1" applyAlignment="1">
      <alignment horizontal="left" vertical="top" wrapText="1"/>
    </xf>
    <xf numFmtId="0" fontId="0" fillId="0" borderId="10" xfId="0" applyBorder="1" applyAlignment="1">
      <alignment horizontal="center" vertical="top" wrapText="1"/>
    </xf>
    <xf numFmtId="0" fontId="7" fillId="0" borderId="29" xfId="0" applyFont="1" applyBorder="1" applyAlignment="1">
      <alignment horizontal="center"/>
    </xf>
    <xf numFmtId="17" fontId="7" fillId="0" borderId="30" xfId="0" applyNumberFormat="1" applyFont="1" applyBorder="1" applyAlignment="1">
      <alignment horizontal="center"/>
    </xf>
    <xf numFmtId="0" fontId="0" fillId="0" borderId="31" xfId="0" applyBorder="1" applyAlignment="1">
      <alignment/>
    </xf>
    <xf numFmtId="191" fontId="1" fillId="0" borderId="32" xfId="42" applyNumberFormat="1" applyFont="1" applyBorder="1" applyAlignment="1">
      <alignment/>
    </xf>
    <xf numFmtId="0" fontId="33" fillId="0" borderId="0" xfId="0" applyFont="1" applyAlignment="1">
      <alignment/>
    </xf>
    <xf numFmtId="0" fontId="34" fillId="0" borderId="0" xfId="59" applyFont="1" applyAlignment="1">
      <alignment horizontal="center" vertical="top" wrapText="1"/>
      <protection/>
    </xf>
    <xf numFmtId="192" fontId="35" fillId="0" borderId="0" xfId="44" applyNumberFormat="1" applyFont="1" applyFill="1" applyBorder="1" applyAlignment="1">
      <alignment horizontal="center" vertical="top" wrapText="1"/>
    </xf>
    <xf numFmtId="39" fontId="36" fillId="38" borderId="10" xfId="44" applyNumberFormat="1" applyFont="1" applyFill="1" applyBorder="1" applyAlignment="1">
      <alignment horizontal="center" vertical="top" wrapText="1"/>
    </xf>
    <xf numFmtId="0" fontId="37" fillId="0" borderId="10" xfId="59" applyFont="1" applyBorder="1">
      <alignment/>
      <protection/>
    </xf>
    <xf numFmtId="191" fontId="37" fillId="0" borderId="10" xfId="44" applyNumberFormat="1" applyFont="1" applyFill="1" applyBorder="1" applyAlignment="1">
      <alignment/>
    </xf>
    <xf numFmtId="39" fontId="37" fillId="0" borderId="10" xfId="59" applyNumberFormat="1" applyFont="1" applyBorder="1">
      <alignment/>
      <protection/>
    </xf>
    <xf numFmtId="10" fontId="37" fillId="0" borderId="10" xfId="59" applyNumberFormat="1" applyFont="1" applyBorder="1">
      <alignment/>
      <protection/>
    </xf>
    <xf numFmtId="0" fontId="38" fillId="0" borderId="10" xfId="0" applyFont="1" applyBorder="1" applyAlignment="1">
      <alignment/>
    </xf>
    <xf numFmtId="4" fontId="38" fillId="0" borderId="10" xfId="0" applyNumberFormat="1" applyFont="1" applyBorder="1" applyAlignment="1">
      <alignment/>
    </xf>
    <xf numFmtId="10" fontId="38" fillId="0" borderId="10" xfId="0" applyNumberFormat="1" applyFont="1" applyBorder="1" applyAlignment="1">
      <alignment/>
    </xf>
    <xf numFmtId="0" fontId="39" fillId="35" borderId="10" xfId="59" applyFont="1" applyFill="1" applyBorder="1">
      <alignment/>
      <protection/>
    </xf>
    <xf numFmtId="39" fontId="39" fillId="35" borderId="10" xfId="59" applyNumberFormat="1" applyFont="1" applyFill="1" applyBorder="1">
      <alignment/>
      <protection/>
    </xf>
    <xf numFmtId="10" fontId="39" fillId="35" borderId="10" xfId="59" applyNumberFormat="1" applyFont="1" applyFill="1" applyBorder="1">
      <alignment/>
      <protection/>
    </xf>
    <xf numFmtId="171" fontId="37" fillId="0" borderId="10" xfId="44" applyFont="1" applyFill="1" applyBorder="1" applyAlignment="1">
      <alignment/>
    </xf>
    <xf numFmtId="10" fontId="39" fillId="35" borderId="10" xfId="59" applyNumberFormat="1" applyFont="1" applyFill="1" applyBorder="1" applyAlignment="1">
      <alignment horizontal="right"/>
      <protection/>
    </xf>
    <xf numFmtId="4" fontId="40" fillId="0" borderId="10" xfId="60" applyNumberFormat="1" applyFont="1" applyFill="1" applyBorder="1">
      <alignment/>
    </xf>
    <xf numFmtId="191" fontId="40" fillId="0" borderId="10" xfId="42" applyNumberFormat="1" applyFont="1" applyFill="1" applyBorder="1" applyAlignment="1">
      <alignment/>
    </xf>
    <xf numFmtId="0" fontId="32" fillId="0" borderId="10" xfId="0" applyFont="1" applyBorder="1" applyAlignment="1">
      <alignment vertical="top" wrapText="1"/>
    </xf>
    <xf numFmtId="10" fontId="1" fillId="0" borderId="10" xfId="64" applyNumberFormat="1" applyFont="1" applyBorder="1" applyAlignment="1">
      <alignment/>
    </xf>
    <xf numFmtId="0" fontId="0" fillId="0" borderId="0" xfId="0" applyAlignment="1">
      <alignment vertical="top"/>
    </xf>
    <xf numFmtId="0" fontId="42" fillId="0" borderId="0" xfId="0" applyFont="1" applyAlignment="1">
      <alignment vertical="top"/>
    </xf>
    <xf numFmtId="0" fontId="31" fillId="0" borderId="0" xfId="0" applyFont="1" applyAlignment="1">
      <alignment vertical="top"/>
    </xf>
    <xf numFmtId="0" fontId="43" fillId="0" borderId="0" xfId="0" applyFont="1" applyAlignment="1">
      <alignment vertical="top"/>
    </xf>
    <xf numFmtId="17" fontId="0" fillId="0" borderId="0" xfId="0" applyNumberFormat="1" applyAlignment="1">
      <alignment/>
    </xf>
    <xf numFmtId="0" fontId="6" fillId="35" borderId="0" xfId="0" applyFont="1" applyFill="1" applyBorder="1" applyAlignment="1">
      <alignment horizontal="center" wrapText="1"/>
    </xf>
    <xf numFmtId="0" fontId="0" fillId="0" borderId="12" xfId="0" applyFont="1" applyBorder="1" applyAlignment="1">
      <alignment horizontal="center" vertical="center"/>
    </xf>
    <xf numFmtId="0" fontId="0" fillId="0" borderId="33" xfId="0" applyBorder="1" applyAlignment="1">
      <alignment horizontal="left" vertical="top" wrapText="1"/>
    </xf>
    <xf numFmtId="0" fontId="0" fillId="0" borderId="21" xfId="0" applyBorder="1" applyAlignment="1">
      <alignment horizontal="left" vertical="top" wrapText="1"/>
    </xf>
    <xf numFmtId="0" fontId="80" fillId="0" borderId="0" xfId="0" applyFont="1" applyAlignment="1">
      <alignment horizontal="left" wrapText="1"/>
    </xf>
    <xf numFmtId="0" fontId="6" fillId="35" borderId="0" xfId="0" applyFont="1" applyFill="1" applyAlignment="1">
      <alignment horizontal="center" wrapText="1"/>
    </xf>
    <xf numFmtId="0" fontId="0" fillId="0" borderId="12" xfId="0" applyBorder="1" applyAlignment="1">
      <alignment horizontal="center" vertical="center"/>
    </xf>
    <xf numFmtId="0" fontId="36" fillId="39" borderId="34" xfId="59" applyFont="1" applyFill="1" applyBorder="1" applyAlignment="1">
      <alignment horizontal="center" vertical="top" wrapText="1"/>
      <protection/>
    </xf>
    <xf numFmtId="0" fontId="36" fillId="39" borderId="35" xfId="59" applyFont="1" applyFill="1" applyBorder="1" applyAlignment="1">
      <alignment horizontal="center" vertical="top" wrapText="1"/>
      <protection/>
    </xf>
    <xf numFmtId="0" fontId="36" fillId="39" borderId="36" xfId="59" applyFont="1" applyFill="1" applyBorder="1" applyAlignment="1">
      <alignment horizontal="center" vertical="top" wrapText="1"/>
      <protection/>
    </xf>
    <xf numFmtId="0" fontId="36" fillId="38" borderId="37" xfId="59" applyFont="1" applyFill="1" applyBorder="1" applyAlignment="1">
      <alignment horizontal="center" vertical="top" wrapText="1"/>
      <protection/>
    </xf>
    <xf numFmtId="0" fontId="36" fillId="38" borderId="38" xfId="59" applyFont="1" applyFill="1" applyBorder="1" applyAlignment="1">
      <alignment horizontal="center" vertical="top" wrapText="1"/>
      <protection/>
    </xf>
    <xf numFmtId="192" fontId="36" fillId="38" borderId="37" xfId="44" applyNumberFormat="1" applyFont="1" applyFill="1" applyBorder="1" applyAlignment="1">
      <alignment horizontal="center" vertical="top" wrapText="1"/>
    </xf>
    <xf numFmtId="192" fontId="36" fillId="38" borderId="38" xfId="44" applyNumberFormat="1" applyFont="1" applyFill="1" applyBorder="1" applyAlignment="1">
      <alignment horizontal="center" vertical="top" wrapText="1"/>
    </xf>
    <xf numFmtId="10" fontId="36" fillId="38" borderId="37" xfId="65" applyNumberFormat="1" applyFont="1" applyFill="1" applyBorder="1" applyAlignment="1">
      <alignment horizontal="center" vertical="top" wrapText="1"/>
    </xf>
    <xf numFmtId="10" fontId="36" fillId="38" borderId="38" xfId="65" applyNumberFormat="1" applyFont="1" applyFill="1" applyBorder="1" applyAlignment="1">
      <alignment horizontal="center" vertical="top" wrapText="1"/>
    </xf>
    <xf numFmtId="0" fontId="34" fillId="0" borderId="0" xfId="59" applyFont="1" applyAlignment="1">
      <alignment horizontal="center" vertical="top" wrapText="1"/>
      <protection/>
    </xf>
    <xf numFmtId="192" fontId="35" fillId="40" borderId="0" xfId="44" applyNumberFormat="1" applyFont="1" applyFill="1" applyBorder="1" applyAlignment="1">
      <alignment horizontal="center" vertical="top" wrapText="1"/>
    </xf>
    <xf numFmtId="0" fontId="32" fillId="0" borderId="0" xfId="0" applyFont="1" applyAlignment="1">
      <alignment horizontal="left" vertical="top" wrapText="1"/>
    </xf>
    <xf numFmtId="0" fontId="31" fillId="0" borderId="0" xfId="0" applyFont="1" applyAlignment="1">
      <alignment horizontal="left" vertical="top" wrapText="1"/>
    </xf>
    <xf numFmtId="0" fontId="32" fillId="0" borderId="39" xfId="0" applyFont="1" applyBorder="1" applyAlignment="1">
      <alignment horizontal="center" vertical="top" wrapText="1"/>
    </xf>
    <xf numFmtId="0" fontId="32" fillId="0" borderId="40" xfId="0" applyFont="1" applyBorder="1" applyAlignment="1">
      <alignment horizontal="center" vertical="top" wrapText="1"/>
    </xf>
    <xf numFmtId="0" fontId="32" fillId="0" borderId="41" xfId="0" applyFont="1" applyBorder="1" applyAlignment="1">
      <alignment horizontal="center" vertical="top" wrapText="1"/>
    </xf>
    <xf numFmtId="0" fontId="32" fillId="0" borderId="42" xfId="0" applyFont="1" applyBorder="1" applyAlignment="1">
      <alignment horizontal="center" vertical="top" wrapText="1"/>
    </xf>
    <xf numFmtId="0" fontId="41" fillId="0" borderId="43" xfId="0" applyFont="1" applyBorder="1" applyAlignment="1">
      <alignment horizontal="left" vertical="top"/>
    </xf>
    <xf numFmtId="49" fontId="84" fillId="0" borderId="44" xfId="58" applyNumberFormat="1" applyFont="1" applyBorder="1" applyAlignment="1">
      <alignment horizontal="center" vertical="center" wrapText="1"/>
      <protection/>
    </xf>
    <xf numFmtId="49" fontId="84" fillId="0" borderId="19" xfId="58" applyNumberFormat="1" applyFont="1" applyBorder="1" applyAlignment="1">
      <alignment horizontal="center" vertical="center" wrapText="1"/>
      <protection/>
    </xf>
    <xf numFmtId="49" fontId="84" fillId="0" borderId="45" xfId="58" applyNumberFormat="1" applyFont="1" applyBorder="1" applyAlignment="1">
      <alignment horizontal="center" vertical="center" wrapText="1"/>
      <protection/>
    </xf>
    <xf numFmtId="49" fontId="84" fillId="0" borderId="20" xfId="58" applyNumberFormat="1" applyFont="1" applyBorder="1" applyAlignment="1">
      <alignment horizontal="center" vertical="center" wrapText="1"/>
      <protection/>
    </xf>
    <xf numFmtId="2" fontId="19" fillId="0" borderId="46" xfId="59" applyNumberFormat="1" applyFont="1" applyBorder="1" applyAlignment="1">
      <alignment horizontal="center" vertical="top" wrapText="1"/>
      <protection/>
    </xf>
    <xf numFmtId="2" fontId="19" fillId="0" borderId="47" xfId="59" applyNumberFormat="1" applyFont="1" applyBorder="1" applyAlignment="1">
      <alignment horizontal="center" vertical="top" wrapText="1"/>
      <protection/>
    </xf>
    <xf numFmtId="2" fontId="19" fillId="0" borderId="48" xfId="59" applyNumberFormat="1" applyFont="1" applyBorder="1" applyAlignment="1">
      <alignment horizontal="center" vertical="top" wrapText="1"/>
      <protection/>
    </xf>
    <xf numFmtId="2" fontId="21" fillId="0" borderId="46" xfId="59" applyNumberFormat="1" applyFont="1" applyBorder="1" applyAlignment="1">
      <alignment horizontal="center" vertical="top" wrapText="1"/>
      <protection/>
    </xf>
    <xf numFmtId="2" fontId="21" fillId="0" borderId="47" xfId="59" applyNumberFormat="1" applyFont="1" applyBorder="1" applyAlignment="1">
      <alignment horizontal="center" vertical="top" wrapText="1"/>
      <protection/>
    </xf>
    <xf numFmtId="2" fontId="21" fillId="0" borderId="48" xfId="59" applyNumberFormat="1" applyFont="1" applyBorder="1" applyAlignment="1">
      <alignment horizontal="center" vertical="top" wrapText="1"/>
      <protection/>
    </xf>
    <xf numFmtId="3" fontId="21" fillId="0" borderId="49" xfId="59" applyNumberFormat="1" applyFont="1" applyBorder="1" applyAlignment="1">
      <alignment horizontal="center" vertical="center" wrapText="1"/>
      <protection/>
    </xf>
    <xf numFmtId="3" fontId="21" fillId="0" borderId="50" xfId="59" applyNumberFormat="1" applyFont="1" applyBorder="1" applyAlignment="1">
      <alignment horizontal="center" vertical="center" wrapText="1"/>
      <protection/>
    </xf>
    <xf numFmtId="3" fontId="21" fillId="0" borderId="51" xfId="59" applyNumberFormat="1" applyFont="1" applyBorder="1" applyAlignment="1">
      <alignment horizontal="center" vertical="center" wrapText="1"/>
      <protection/>
    </xf>
    <xf numFmtId="2" fontId="21" fillId="0" borderId="46" xfId="59" applyNumberFormat="1" applyFont="1" applyBorder="1" applyAlignment="1">
      <alignment horizontal="center"/>
      <protection/>
    </xf>
    <xf numFmtId="2" fontId="21" fillId="0" borderId="47" xfId="59" applyNumberFormat="1" applyFont="1" applyBorder="1" applyAlignment="1">
      <alignment horizontal="center"/>
      <protection/>
    </xf>
    <xf numFmtId="2" fontId="21" fillId="0" borderId="48" xfId="59" applyNumberFormat="1" applyFont="1" applyBorder="1" applyAlignment="1">
      <alignment horizontal="center"/>
      <protection/>
    </xf>
    <xf numFmtId="2" fontId="21" fillId="0" borderId="52" xfId="59" applyNumberFormat="1" applyFont="1" applyBorder="1" applyAlignment="1">
      <alignment horizontal="center" vertical="top" wrapText="1"/>
      <protection/>
    </xf>
    <xf numFmtId="2" fontId="21" fillId="0" borderId="53" xfId="59" applyNumberFormat="1" applyFont="1" applyBorder="1" applyAlignment="1">
      <alignment horizontal="center" vertical="top" wrapText="1"/>
      <protection/>
    </xf>
    <xf numFmtId="2" fontId="21" fillId="0" borderId="45" xfId="59" applyNumberFormat="1" applyFont="1" applyBorder="1" applyAlignment="1">
      <alignment horizontal="center" vertical="top" wrapText="1"/>
      <protection/>
    </xf>
    <xf numFmtId="2" fontId="21" fillId="0" borderId="31" xfId="59" applyNumberFormat="1" applyFont="1" applyBorder="1" applyAlignment="1">
      <alignment horizontal="center" vertical="top" wrapText="1"/>
      <protection/>
    </xf>
    <xf numFmtId="2" fontId="21" fillId="0" borderId="54" xfId="59" applyNumberFormat="1" applyFont="1" applyBorder="1" applyAlignment="1">
      <alignment horizontal="center" vertical="top" wrapText="1"/>
      <protection/>
    </xf>
    <xf numFmtId="2" fontId="21" fillId="0" borderId="32" xfId="59" applyNumberFormat="1" applyFont="1" applyBorder="1" applyAlignment="1">
      <alignment horizontal="center" vertical="top" wrapText="1"/>
      <protection/>
    </xf>
    <xf numFmtId="0" fontId="0" fillId="0" borderId="55" xfId="0" applyBorder="1" applyAlignment="1">
      <alignment horizontal="center"/>
    </xf>
    <xf numFmtId="0" fontId="0" fillId="0" borderId="33" xfId="0" applyBorder="1" applyAlignment="1">
      <alignment horizontal="center"/>
    </xf>
    <xf numFmtId="0" fontId="0" fillId="0" borderId="20" xfId="0" applyBorder="1" applyAlignment="1">
      <alignment horizontal="center"/>
    </xf>
    <xf numFmtId="0" fontId="24" fillId="0" borderId="55" xfId="0" applyFont="1" applyBorder="1" applyAlignment="1">
      <alignment horizontal="center"/>
    </xf>
    <xf numFmtId="0" fontId="24" fillId="0" borderId="33" xfId="0" applyFont="1" applyBorder="1" applyAlignment="1">
      <alignment horizontal="center"/>
    </xf>
    <xf numFmtId="0" fontId="24" fillId="0" borderId="20" xfId="0" applyFont="1" applyBorder="1" applyAlignment="1">
      <alignment horizontal="center"/>
    </xf>
    <xf numFmtId="0" fontId="0" fillId="0" borderId="16" xfId="0" applyBorder="1" applyAlignment="1">
      <alignment horizontal="center"/>
    </xf>
    <xf numFmtId="0" fontId="0" fillId="0" borderId="21" xfId="0" applyBorder="1" applyAlignment="1">
      <alignment horizontal="center"/>
    </xf>
    <xf numFmtId="0" fontId="24" fillId="0" borderId="16" xfId="0" applyFont="1" applyBorder="1" applyAlignment="1">
      <alignment horizontal="center"/>
    </xf>
    <xf numFmtId="0" fontId="24" fillId="0" borderId="21" xfId="0" applyFont="1" applyBorder="1" applyAlignment="1">
      <alignment horizontal="center"/>
    </xf>
    <xf numFmtId="0" fontId="85" fillId="0" borderId="56" xfId="0" applyFont="1" applyBorder="1" applyAlignment="1">
      <alignment horizontal="center" vertical="top" wrapText="1"/>
    </xf>
    <xf numFmtId="0" fontId="85" fillId="0" borderId="57" xfId="0" applyFont="1" applyBorder="1" applyAlignment="1">
      <alignment horizontal="center" vertical="top" wrapText="1"/>
    </xf>
    <xf numFmtId="0" fontId="85" fillId="0" borderId="58" xfId="0" applyFont="1" applyBorder="1" applyAlignment="1">
      <alignment horizontal="center" vertical="top" wrapText="1"/>
    </xf>
    <xf numFmtId="0" fontId="85" fillId="0" borderId="59" xfId="0" applyFont="1" applyBorder="1" applyAlignment="1">
      <alignment horizontal="center" vertical="top" wrapText="1"/>
    </xf>
    <xf numFmtId="0" fontId="27" fillId="0" borderId="60" xfId="0" applyFont="1" applyBorder="1" applyAlignment="1">
      <alignment horizontal="center" vertical="top" wrapText="1"/>
    </xf>
    <xf numFmtId="0" fontId="27" fillId="0" borderId="61" xfId="0" applyFont="1" applyBorder="1" applyAlignment="1">
      <alignment horizontal="center" vertical="top" wrapText="1"/>
    </xf>
    <xf numFmtId="0" fontId="27" fillId="0" borderId="62" xfId="0" applyFont="1" applyBorder="1" applyAlignment="1">
      <alignment horizontal="center" vertical="top" wrapText="1"/>
    </xf>
    <xf numFmtId="0" fontId="29" fillId="0" borderId="63" xfId="0" applyFont="1" applyBorder="1" applyAlignment="1">
      <alignment vertical="top" wrapText="1"/>
    </xf>
    <xf numFmtId="0" fontId="29" fillId="0" borderId="26" xfId="0" applyFont="1" applyBorder="1" applyAlignment="1">
      <alignment vertical="top" wrapText="1"/>
    </xf>
    <xf numFmtId="0" fontId="29" fillId="0" borderId="60" xfId="0" applyFont="1" applyBorder="1" applyAlignment="1">
      <alignment horizontal="center" vertical="top" wrapText="1"/>
    </xf>
    <xf numFmtId="0" fontId="29" fillId="0" borderId="61" xfId="0" applyFont="1" applyBorder="1" applyAlignment="1">
      <alignment horizontal="center" vertical="top" wrapText="1"/>
    </xf>
    <xf numFmtId="0" fontId="29" fillId="0" borderId="62" xfId="0" applyFont="1" applyBorder="1" applyAlignment="1">
      <alignment horizontal="center" vertical="top" wrapText="1"/>
    </xf>
    <xf numFmtId="0" fontId="0" fillId="0" borderId="28" xfId="0" applyBorder="1" applyAlignment="1">
      <alignment horizontal="center" vertical="top" wrapText="1"/>
    </xf>
    <xf numFmtId="0" fontId="0" fillId="0" borderId="64" xfId="0" applyBorder="1" applyAlignment="1">
      <alignment horizontal="center" vertical="top" wrapText="1"/>
    </xf>
    <xf numFmtId="0" fontId="0" fillId="0" borderId="65" xfId="0" applyBorder="1" applyAlignment="1">
      <alignment horizontal="left" wrapText="1"/>
    </xf>
    <xf numFmtId="0" fontId="0" fillId="0" borderId="66" xfId="0" applyBorder="1" applyAlignment="1">
      <alignment horizontal="left" wrapText="1"/>
    </xf>
    <xf numFmtId="17" fontId="0" fillId="0" borderId="65" xfId="0" applyNumberFormat="1" applyBorder="1" applyAlignment="1">
      <alignment horizontal="left" wrapText="1"/>
    </xf>
    <xf numFmtId="17" fontId="0" fillId="0" borderId="67" xfId="0" applyNumberFormat="1" applyBorder="1" applyAlignment="1">
      <alignment horizontal="left" wrapText="1"/>
    </xf>
    <xf numFmtId="17" fontId="0" fillId="0" borderId="66" xfId="0" applyNumberFormat="1" applyBorder="1" applyAlignment="1">
      <alignment horizontal="left" wrapText="1"/>
    </xf>
    <xf numFmtId="0" fontId="0" fillId="0" borderId="67" xfId="0" applyBorder="1" applyAlignment="1">
      <alignment horizontal="left" wrapText="1"/>
    </xf>
    <xf numFmtId="0" fontId="0" fillId="0" borderId="65" xfId="0" applyBorder="1" applyAlignment="1">
      <alignment horizontal="center" vertical="top" wrapText="1"/>
    </xf>
    <xf numFmtId="0" fontId="0" fillId="0" borderId="67" xfId="0" applyBorder="1" applyAlignment="1">
      <alignment horizontal="center" vertical="top" wrapText="1"/>
    </xf>
    <xf numFmtId="0" fontId="0" fillId="0" borderId="66" xfId="0" applyBorder="1" applyAlignment="1">
      <alignment horizontal="center" vertical="top" wrapText="1"/>
    </xf>
    <xf numFmtId="0" fontId="0" fillId="0" borderId="65" xfId="0" applyBorder="1" applyAlignment="1">
      <alignment wrapText="1"/>
    </xf>
    <xf numFmtId="0" fontId="0" fillId="0" borderId="67" xfId="0" applyBorder="1" applyAlignment="1">
      <alignment wrapText="1"/>
    </xf>
    <xf numFmtId="0" fontId="0" fillId="0" borderId="66" xfId="0" applyBorder="1" applyAlignment="1">
      <alignment wrapText="1"/>
    </xf>
    <xf numFmtId="0" fontId="78" fillId="0" borderId="65" xfId="0" applyFont="1" applyBorder="1" applyAlignment="1">
      <alignment wrapText="1"/>
    </xf>
    <xf numFmtId="0" fontId="78" fillId="0" borderId="67" xfId="0" applyFont="1" applyBorder="1" applyAlignment="1">
      <alignment wrapText="1"/>
    </xf>
    <xf numFmtId="0" fontId="78" fillId="0" borderId="66" xfId="0" applyFont="1" applyBorder="1" applyAlignment="1">
      <alignment wrapText="1"/>
    </xf>
    <xf numFmtId="0" fontId="0" fillId="0" borderId="68" xfId="0" applyBorder="1" applyAlignment="1">
      <alignment horizontal="center" vertical="top" wrapText="1"/>
    </xf>
    <xf numFmtId="0" fontId="0" fillId="0" borderId="65" xfId="0" applyBorder="1" applyAlignment="1">
      <alignment horizontal="center" wrapText="1"/>
    </xf>
    <xf numFmtId="0" fontId="0" fillId="0" borderId="67" xfId="0" applyBorder="1" applyAlignment="1">
      <alignment horizontal="center" wrapText="1"/>
    </xf>
    <xf numFmtId="0" fontId="0" fillId="0" borderId="66" xfId="0" applyBorder="1" applyAlignment="1">
      <alignment horizontal="center" wrapText="1"/>
    </xf>
    <xf numFmtId="0" fontId="0" fillId="0" borderId="0" xfId="0" applyAlignment="1">
      <alignment horizontal="center"/>
    </xf>
    <xf numFmtId="0" fontId="0" fillId="0" borderId="0" xfId="0"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_XDO_METADATA" xfId="61"/>
    <cellStyle name="Note" xfId="62"/>
    <cellStyle name="Output" xfId="63"/>
    <cellStyle name="Percent" xfId="64"/>
    <cellStyle name="Percent 2 2" xfId="65"/>
    <cellStyle name="Title" xfId="66"/>
    <cellStyle name="Total" xfId="67"/>
    <cellStyle name="Warning Text" xfId="68"/>
  </cellStyles>
  <dxfs count="27">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95250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2952750" y="38100"/>
          <a:ext cx="41148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85725</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3571875" y="38100"/>
          <a:ext cx="45720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9"/>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90" t="s">
        <v>0</v>
      </c>
      <c r="B2" s="190"/>
      <c r="C2" s="190"/>
      <c r="D2" s="190"/>
      <c r="E2" s="190"/>
      <c r="F2" s="190"/>
      <c r="G2" s="190"/>
      <c r="H2" s="190"/>
    </row>
    <row r="3" spans="1:7" ht="15">
      <c r="A3" s="12"/>
      <c r="B3" s="13" t="s">
        <v>1</v>
      </c>
      <c r="G3" s="11"/>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c r="B7" s="24"/>
      <c r="C7" s="21"/>
      <c r="D7" s="21"/>
      <c r="E7" s="22"/>
      <c r="F7" s="22"/>
      <c r="G7" s="25"/>
      <c r="H7" s="22"/>
    </row>
    <row r="8" spans="1:8" ht="15">
      <c r="A8" s="19"/>
      <c r="B8" s="20" t="s">
        <v>11</v>
      </c>
      <c r="C8" s="24"/>
      <c r="D8" s="24"/>
      <c r="E8" s="24"/>
      <c r="F8" s="24"/>
      <c r="G8" s="24"/>
      <c r="H8" s="19"/>
    </row>
    <row r="9" spans="1:8" ht="15">
      <c r="A9" s="19"/>
      <c r="B9" s="24"/>
      <c r="C9" s="21"/>
      <c r="D9" s="21"/>
      <c r="E9" s="22"/>
      <c r="F9" s="22"/>
      <c r="G9" s="32"/>
      <c r="H9" s="22"/>
    </row>
    <row r="10" spans="1:8" ht="15">
      <c r="A10" s="19"/>
      <c r="B10" s="20" t="s">
        <v>12</v>
      </c>
      <c r="C10" s="21"/>
      <c r="D10" s="21"/>
      <c r="E10" s="22"/>
      <c r="F10" s="22"/>
      <c r="G10" s="32"/>
      <c r="H10" s="22"/>
    </row>
    <row r="11" spans="1:8" ht="15">
      <c r="A11" s="19"/>
      <c r="B11" s="24"/>
      <c r="C11" s="21"/>
      <c r="D11" s="21"/>
      <c r="E11" s="22"/>
      <c r="F11" s="22"/>
      <c r="G11" s="32"/>
      <c r="H11" s="22"/>
    </row>
    <row r="12" spans="1:8" ht="15">
      <c r="A12" s="19"/>
      <c r="B12" s="20" t="s">
        <v>13</v>
      </c>
      <c r="C12" s="21"/>
      <c r="D12" s="21"/>
      <c r="E12" s="22"/>
      <c r="F12" s="22"/>
      <c r="G12" s="32"/>
      <c r="H12" s="22"/>
    </row>
    <row r="13" spans="1:8" ht="15">
      <c r="A13" s="35"/>
      <c r="B13" s="36" t="s">
        <v>14</v>
      </c>
      <c r="C13" s="37"/>
      <c r="D13" s="37"/>
      <c r="E13" s="38">
        <v>0</v>
      </c>
      <c r="F13" s="38">
        <v>0</v>
      </c>
      <c r="G13" s="39">
        <v>0</v>
      </c>
      <c r="H13" s="38"/>
    </row>
    <row r="14" spans="1:8" ht="15">
      <c r="A14" s="14"/>
      <c r="B14" s="20" t="s">
        <v>15</v>
      </c>
      <c r="C14" s="15"/>
      <c r="D14" s="15"/>
      <c r="E14" s="16"/>
      <c r="F14" s="17"/>
      <c r="G14" s="18"/>
      <c r="H14" s="17"/>
    </row>
    <row r="15" spans="1:8" ht="15">
      <c r="A15" s="35"/>
      <c r="B15" s="36" t="s">
        <v>14</v>
      </c>
      <c r="C15" s="37"/>
      <c r="D15" s="37"/>
      <c r="E15" s="44"/>
      <c r="F15" s="38">
        <v>0</v>
      </c>
      <c r="G15" s="39">
        <v>0</v>
      </c>
      <c r="H15" s="38"/>
    </row>
    <row r="16" spans="1:8" ht="15">
      <c r="A16" s="26"/>
      <c r="B16" s="29" t="s">
        <v>16</v>
      </c>
      <c r="C16" s="27"/>
      <c r="D16" s="27"/>
      <c r="E16" s="28"/>
      <c r="F16" s="30"/>
      <c r="G16" s="31"/>
      <c r="H16" s="30"/>
    </row>
    <row r="17" spans="1:8" ht="15">
      <c r="A17" s="26"/>
      <c r="B17" s="29" t="s">
        <v>17</v>
      </c>
      <c r="C17" s="27"/>
      <c r="D17" s="27"/>
      <c r="E17" s="28"/>
      <c r="F17" s="22">
        <v>0</v>
      </c>
      <c r="G17" s="32">
        <v>100</v>
      </c>
      <c r="H17" s="22"/>
    </row>
    <row r="18" spans="1:8" ht="15">
      <c r="A18" s="35"/>
      <c r="B18" s="45" t="s">
        <v>14</v>
      </c>
      <c r="C18" s="37"/>
      <c r="D18" s="37"/>
      <c r="E18" s="44"/>
      <c r="F18" s="38">
        <v>0</v>
      </c>
      <c r="G18" s="39">
        <v>100</v>
      </c>
      <c r="H18" s="38"/>
    </row>
    <row r="19" spans="1:8" ht="15">
      <c r="A19" s="46"/>
      <c r="B19" s="48" t="s">
        <v>18</v>
      </c>
      <c r="C19" s="47"/>
      <c r="D19" s="47"/>
      <c r="E19" s="47"/>
      <c r="F19" s="33">
        <v>0</v>
      </c>
      <c r="G19" s="34" t="s">
        <v>19</v>
      </c>
      <c r="H19" s="33"/>
    </row>
  </sheetData>
  <sheetProtection/>
  <mergeCells count="1">
    <mergeCell ref="A2:H2"/>
  </mergeCells>
  <conditionalFormatting sqref="C13:D13 C15:E18 F16 H16">
    <cfRule type="cellIs" priority="1" dxfId="26" operator="lessThan" stopIfTrue="1">
      <formula>0</formula>
    </cfRule>
  </conditionalFormatting>
  <conditionalFormatting sqref="G16">
    <cfRule type="cellIs" priority="2" dxfId="26" operator="lessThan" stopIfTrue="1">
      <formula>0</formula>
    </cfRule>
  </conditionalFormatting>
  <printOptions/>
  <pageMargins left="0.7" right="0.7" top="0.75" bottom="0.75" header="0.3" footer="0.3"/>
  <pageSetup horizontalDpi="600" verticalDpi="600" orientation="portrait" paperSize="9" r:id="rId1"/>
  <headerFooter>
    <oddHeader>&amp;C&amp;"Calibri"&amp;11&amp;KFF0000Classification - Confidential&amp;1#</oddHeader>
    <oddFooter>&amp;C&amp;1#&amp;"Calibri"&amp;11&amp;KFF0000Classification - Confidential</oddFooter>
  </headerFooter>
</worksheet>
</file>

<file path=xl/worksheets/sheet10.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74"/>
    </row>
    <row r="2" spans="1:8" ht="15">
      <c r="A2" s="195" t="s">
        <v>80</v>
      </c>
      <c r="B2" s="195"/>
      <c r="C2" s="195"/>
      <c r="D2" s="195"/>
      <c r="E2" s="195"/>
      <c r="F2" s="195"/>
      <c r="G2" s="195"/>
      <c r="H2" s="195"/>
    </row>
    <row r="3" spans="1:8" ht="15">
      <c r="A3" s="196" t="s">
        <v>169</v>
      </c>
      <c r="B3" s="196"/>
      <c r="C3" s="196"/>
      <c r="D3" s="196"/>
      <c r="E3" s="196"/>
      <c r="F3" s="196"/>
      <c r="G3" s="196"/>
      <c r="H3" s="196"/>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75"/>
      <c r="B6" s="20" t="s">
        <v>10</v>
      </c>
      <c r="C6" s="76"/>
      <c r="D6" s="76"/>
      <c r="E6" s="77"/>
      <c r="F6" s="77"/>
      <c r="G6" s="78"/>
      <c r="H6" s="77"/>
    </row>
    <row r="7" spans="1:8" ht="15">
      <c r="A7" s="75">
        <v>1</v>
      </c>
      <c r="B7" s="76" t="s">
        <v>20</v>
      </c>
      <c r="C7" s="76" t="s">
        <v>21</v>
      </c>
      <c r="D7" s="76" t="s">
        <v>53</v>
      </c>
      <c r="E7" s="77">
        <v>240</v>
      </c>
      <c r="F7" s="77">
        <v>2428.109589</v>
      </c>
      <c r="G7" s="79">
        <v>9.71</v>
      </c>
      <c r="H7" s="79">
        <v>14.25</v>
      </c>
    </row>
    <row r="8" spans="1:8" ht="15">
      <c r="A8" s="75"/>
      <c r="B8" s="76"/>
      <c r="C8" s="76"/>
      <c r="D8" s="76"/>
      <c r="E8" s="77"/>
      <c r="F8" s="77"/>
      <c r="G8" s="80"/>
      <c r="H8" s="77"/>
    </row>
    <row r="9" spans="1:8" ht="15">
      <c r="A9" s="75"/>
      <c r="B9" s="20" t="s">
        <v>11</v>
      </c>
      <c r="C9" s="76"/>
      <c r="D9" s="76"/>
      <c r="E9" s="76"/>
      <c r="F9" s="76"/>
      <c r="G9" s="76"/>
      <c r="H9" s="75"/>
    </row>
    <row r="10" spans="1:8" ht="15">
      <c r="A10" s="75">
        <v>2</v>
      </c>
      <c r="B10" s="76" t="s">
        <v>30</v>
      </c>
      <c r="C10" s="76" t="s">
        <v>31</v>
      </c>
      <c r="D10" s="76" t="s">
        <v>54</v>
      </c>
      <c r="E10" s="77">
        <v>260</v>
      </c>
      <c r="F10" s="77">
        <v>2600</v>
      </c>
      <c r="G10" s="79">
        <v>10.4</v>
      </c>
      <c r="H10" s="79">
        <v>10.8</v>
      </c>
    </row>
    <row r="11" spans="1:8" ht="15">
      <c r="A11" s="75">
        <f>A10+1</f>
        <v>3</v>
      </c>
      <c r="B11" s="76" t="s">
        <v>20</v>
      </c>
      <c r="C11" s="76" t="s">
        <v>21</v>
      </c>
      <c r="D11" s="76" t="s">
        <v>55</v>
      </c>
      <c r="E11" s="77">
        <v>240</v>
      </c>
      <c r="F11" s="77">
        <v>2416.550137</v>
      </c>
      <c r="G11" s="79">
        <v>9.66</v>
      </c>
      <c r="H11" s="79">
        <v>8.39</v>
      </c>
    </row>
    <row r="12" spans="1:8" ht="15">
      <c r="A12" s="75">
        <f aca="true" t="shared" si="0" ref="A12:A18">A11+1</f>
        <v>4</v>
      </c>
      <c r="B12" s="76" t="s">
        <v>27</v>
      </c>
      <c r="C12" s="76" t="s">
        <v>28</v>
      </c>
      <c r="D12" s="76" t="s">
        <v>29</v>
      </c>
      <c r="E12" s="77">
        <v>120</v>
      </c>
      <c r="F12" s="77">
        <v>942.94804</v>
      </c>
      <c r="G12" s="79">
        <v>3.77</v>
      </c>
      <c r="H12" s="79">
        <v>8.26</v>
      </c>
    </row>
    <row r="13" spans="1:8" ht="15">
      <c r="A13" s="75">
        <f t="shared" si="0"/>
        <v>5</v>
      </c>
      <c r="B13" s="76" t="s">
        <v>27</v>
      </c>
      <c r="C13" s="76" t="s">
        <v>28</v>
      </c>
      <c r="D13" s="76" t="s">
        <v>33</v>
      </c>
      <c r="E13" s="77">
        <v>56</v>
      </c>
      <c r="F13" s="77">
        <v>560</v>
      </c>
      <c r="G13" s="79">
        <v>2.24</v>
      </c>
      <c r="H13" s="79">
        <v>8.26</v>
      </c>
    </row>
    <row r="14" spans="1:8" ht="15">
      <c r="A14" s="75">
        <f t="shared" si="0"/>
        <v>6</v>
      </c>
      <c r="B14" s="76" t="s">
        <v>30</v>
      </c>
      <c r="C14" s="76" t="s">
        <v>31</v>
      </c>
      <c r="D14" s="76" t="s">
        <v>56</v>
      </c>
      <c r="E14" s="77">
        <v>84</v>
      </c>
      <c r="F14" s="77">
        <v>559.2703671</v>
      </c>
      <c r="G14" s="79">
        <v>2.24</v>
      </c>
      <c r="H14" s="79">
        <v>10.8</v>
      </c>
    </row>
    <row r="15" spans="1:8" ht="15">
      <c r="A15" s="75">
        <f t="shared" si="0"/>
        <v>7</v>
      </c>
      <c r="B15" s="76" t="s">
        <v>50</v>
      </c>
      <c r="C15" s="76" t="s">
        <v>51</v>
      </c>
      <c r="D15" s="76" t="s">
        <v>52</v>
      </c>
      <c r="E15" s="77">
        <v>1300</v>
      </c>
      <c r="F15" s="77">
        <v>227.5</v>
      </c>
      <c r="G15" s="79">
        <v>0.91</v>
      </c>
      <c r="H15" s="79">
        <v>16</v>
      </c>
    </row>
    <row r="16" spans="1:8" ht="15">
      <c r="A16" s="75">
        <f t="shared" si="0"/>
        <v>8</v>
      </c>
      <c r="B16" s="76" t="s">
        <v>24</v>
      </c>
      <c r="C16" s="76" t="s">
        <v>25</v>
      </c>
      <c r="D16" s="76" t="s">
        <v>57</v>
      </c>
      <c r="E16" s="77">
        <v>20</v>
      </c>
      <c r="F16" s="77">
        <v>200</v>
      </c>
      <c r="G16" s="79">
        <v>0.8</v>
      </c>
      <c r="H16" s="79">
        <v>8.26</v>
      </c>
    </row>
    <row r="17" spans="1:8" ht="15">
      <c r="A17" s="75">
        <f t="shared" si="0"/>
        <v>9</v>
      </c>
      <c r="B17" s="76" t="s">
        <v>20</v>
      </c>
      <c r="C17" s="76" t="s">
        <v>21</v>
      </c>
      <c r="D17" s="76" t="s">
        <v>23</v>
      </c>
      <c r="E17" s="77">
        <v>10</v>
      </c>
      <c r="F17" s="77">
        <v>100.689589</v>
      </c>
      <c r="G17" s="79">
        <v>0.4</v>
      </c>
      <c r="H17" s="79">
        <v>8.39</v>
      </c>
    </row>
    <row r="18" spans="1:8" ht="15">
      <c r="A18" s="75">
        <f t="shared" si="0"/>
        <v>10</v>
      </c>
      <c r="B18" s="76" t="s">
        <v>27</v>
      </c>
      <c r="C18" s="76" t="s">
        <v>28</v>
      </c>
      <c r="D18" s="76" t="s">
        <v>35</v>
      </c>
      <c r="E18" s="77">
        <v>16</v>
      </c>
      <c r="F18" s="77">
        <v>65.6115108</v>
      </c>
      <c r="G18" s="79">
        <v>0.26</v>
      </c>
      <c r="H18" s="79">
        <v>8.26</v>
      </c>
    </row>
    <row r="19" spans="1:8" ht="15">
      <c r="A19" s="75"/>
      <c r="B19" s="76"/>
      <c r="C19" s="76"/>
      <c r="D19" s="76"/>
      <c r="E19" s="77"/>
      <c r="F19" s="77"/>
      <c r="G19" s="79"/>
      <c r="H19" s="77"/>
    </row>
    <row r="20" spans="1:8" ht="15">
      <c r="A20" s="81"/>
      <c r="B20" s="57" t="s">
        <v>12</v>
      </c>
      <c r="C20" s="82"/>
      <c r="D20" s="82"/>
      <c r="E20" s="83"/>
      <c r="F20" s="83"/>
      <c r="G20" s="84"/>
      <c r="H20" s="83"/>
    </row>
    <row r="21" spans="1:8" ht="15">
      <c r="A21" s="81">
        <v>11</v>
      </c>
      <c r="B21" s="82" t="s">
        <v>39</v>
      </c>
      <c r="C21" s="82" t="s">
        <v>40</v>
      </c>
      <c r="D21" s="82" t="s">
        <v>41</v>
      </c>
      <c r="E21" s="83">
        <v>344</v>
      </c>
      <c r="F21" s="83">
        <v>1691.9480836</v>
      </c>
      <c r="G21" s="84">
        <v>6.77</v>
      </c>
      <c r="H21" s="84">
        <v>5.1</v>
      </c>
    </row>
    <row r="22" spans="1:8" ht="15">
      <c r="A22" s="81">
        <f>A21+1</f>
        <v>12</v>
      </c>
      <c r="B22" s="82" t="s">
        <v>45</v>
      </c>
      <c r="C22" s="82" t="s">
        <v>40</v>
      </c>
      <c r="D22" s="82" t="s">
        <v>46</v>
      </c>
      <c r="E22" s="83">
        <v>138</v>
      </c>
      <c r="F22" s="83">
        <v>684.210273</v>
      </c>
      <c r="G22" s="84">
        <v>2.74</v>
      </c>
      <c r="H22" s="84">
        <v>4.7</v>
      </c>
    </row>
    <row r="23" spans="1:8" ht="15">
      <c r="A23" s="81">
        <f>A22+1</f>
        <v>13</v>
      </c>
      <c r="B23" s="82" t="s">
        <v>39</v>
      </c>
      <c r="C23" s="82" t="s">
        <v>40</v>
      </c>
      <c r="D23" s="82" t="s">
        <v>47</v>
      </c>
      <c r="E23" s="83">
        <v>125</v>
      </c>
      <c r="F23" s="83">
        <v>619.7048689</v>
      </c>
      <c r="G23" s="84">
        <v>2.48</v>
      </c>
      <c r="H23" s="84">
        <v>4.75</v>
      </c>
    </row>
    <row r="24" spans="1:8" ht="15">
      <c r="A24" s="81"/>
      <c r="B24" s="82"/>
      <c r="C24" s="82"/>
      <c r="D24" s="82"/>
      <c r="E24" s="83"/>
      <c r="F24" s="83"/>
      <c r="G24" s="84"/>
      <c r="H24" s="83"/>
    </row>
    <row r="25" spans="1:8" ht="15">
      <c r="A25" s="35"/>
      <c r="B25" s="85" t="s">
        <v>14</v>
      </c>
      <c r="C25" s="37"/>
      <c r="D25" s="37"/>
      <c r="E25" s="38"/>
      <c r="F25" s="38">
        <v>13096.5424584</v>
      </c>
      <c r="G25" s="39">
        <v>52.38</v>
      </c>
      <c r="H25" s="38"/>
    </row>
    <row r="26" spans="1:8" ht="15">
      <c r="A26" s="14"/>
      <c r="B26" s="20" t="s">
        <v>15</v>
      </c>
      <c r="C26" s="15"/>
      <c r="D26" s="15"/>
      <c r="E26" s="16"/>
      <c r="F26" s="17"/>
      <c r="G26" s="18"/>
      <c r="H26" s="17"/>
    </row>
    <row r="27" spans="1:8" ht="15">
      <c r="A27" s="75"/>
      <c r="B27" s="76" t="s">
        <v>15</v>
      </c>
      <c r="C27" s="76"/>
      <c r="D27" s="76"/>
      <c r="E27" s="77"/>
      <c r="F27" s="77">
        <v>11845.0123151</v>
      </c>
      <c r="G27" s="79">
        <v>47.37</v>
      </c>
      <c r="H27" s="86">
        <v>0.0391</v>
      </c>
    </row>
    <row r="28" spans="1:8" ht="15">
      <c r="A28" s="35"/>
      <c r="B28" s="85" t="s">
        <v>14</v>
      </c>
      <c r="C28" s="37"/>
      <c r="D28" s="37"/>
      <c r="E28" s="44"/>
      <c r="F28" s="38">
        <v>11845.012</v>
      </c>
      <c r="G28" s="39">
        <v>47.37</v>
      </c>
      <c r="H28" s="38"/>
    </row>
    <row r="29" spans="1:8" ht="15">
      <c r="A29" s="87"/>
      <c r="B29" s="88" t="s">
        <v>16</v>
      </c>
      <c r="C29" s="89"/>
      <c r="D29" s="89"/>
      <c r="E29" s="90"/>
      <c r="F29" s="91"/>
      <c r="G29" s="92"/>
      <c r="H29" s="91"/>
    </row>
    <row r="30" spans="1:8" ht="15">
      <c r="A30" s="87"/>
      <c r="B30" s="88" t="s">
        <v>17</v>
      </c>
      <c r="C30" s="89"/>
      <c r="D30" s="89"/>
      <c r="E30" s="90"/>
      <c r="F30" s="77">
        <v>66.2322062000002</v>
      </c>
      <c r="G30" s="79">
        <v>0.249999999999996</v>
      </c>
      <c r="H30" s="77"/>
    </row>
    <row r="31" spans="1:8" ht="15">
      <c r="A31" s="35"/>
      <c r="B31" s="93" t="s">
        <v>14</v>
      </c>
      <c r="C31" s="37"/>
      <c r="D31" s="37"/>
      <c r="E31" s="44"/>
      <c r="F31" s="38">
        <v>66.2322062000002</v>
      </c>
      <c r="G31" s="39">
        <v>0.249999999999996</v>
      </c>
      <c r="H31" s="38"/>
    </row>
    <row r="32" spans="1:8" ht="15">
      <c r="A32" s="46"/>
      <c r="B32" s="48" t="s">
        <v>18</v>
      </c>
      <c r="C32" s="47"/>
      <c r="D32" s="47"/>
      <c r="E32" s="47"/>
      <c r="F32" s="33">
        <v>25007.787</v>
      </c>
      <c r="G32" s="34" t="s">
        <v>19</v>
      </c>
      <c r="H32" s="33"/>
    </row>
    <row r="34" spans="1:7" ht="30.75" customHeight="1">
      <c r="A34" s="58" t="s">
        <v>84</v>
      </c>
      <c r="B34" s="192" t="s">
        <v>85</v>
      </c>
      <c r="C34" s="192"/>
      <c r="D34" s="192"/>
      <c r="E34" s="192"/>
      <c r="F34" s="192"/>
      <c r="G34" s="193"/>
    </row>
    <row r="36" spans="1:5" ht="15">
      <c r="A36" t="s">
        <v>84</v>
      </c>
      <c r="B36" s="59" t="s">
        <v>86</v>
      </c>
      <c r="C36" s="59"/>
      <c r="D36" s="59"/>
      <c r="E36" s="59"/>
    </row>
    <row r="37" spans="2:5" ht="15">
      <c r="B37" s="60" t="s">
        <v>87</v>
      </c>
      <c r="C37" s="60"/>
      <c r="D37" s="60"/>
      <c r="E37" s="60"/>
    </row>
    <row r="38" spans="2:6" ht="30" customHeight="1">
      <c r="B38" s="194" t="s">
        <v>88</v>
      </c>
      <c r="C38" s="194"/>
      <c r="D38" s="194"/>
      <c r="E38" s="194"/>
      <c r="F38" s="194"/>
    </row>
  </sheetData>
  <sheetProtection/>
  <mergeCells count="4">
    <mergeCell ref="A2:H2"/>
    <mergeCell ref="A3:H3"/>
    <mergeCell ref="B34:G34"/>
    <mergeCell ref="B38:F38"/>
  </mergeCells>
  <conditionalFormatting sqref="C25:D25 C28:E31 F29 H29">
    <cfRule type="cellIs" priority="1" dxfId="26" operator="lessThan" stopIfTrue="1">
      <formula>0</formula>
    </cfRule>
  </conditionalFormatting>
  <conditionalFormatting sqref="G29">
    <cfRule type="cellIs" priority="2" dxfId="26" operator="lessThan" stopIfTrue="1">
      <formula>0</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26.00390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74"/>
    </row>
    <row r="2" spans="1:8" ht="15">
      <c r="A2" s="195" t="s">
        <v>81</v>
      </c>
      <c r="B2" s="195"/>
      <c r="C2" s="195"/>
      <c r="D2" s="195"/>
      <c r="E2" s="195"/>
      <c r="F2" s="195"/>
      <c r="G2" s="195"/>
      <c r="H2" s="195"/>
    </row>
    <row r="3" spans="1:8" ht="15">
      <c r="A3" s="196" t="s">
        <v>169</v>
      </c>
      <c r="B3" s="196"/>
      <c r="C3" s="196"/>
      <c r="D3" s="196"/>
      <c r="E3" s="196"/>
      <c r="F3" s="196"/>
      <c r="G3" s="196"/>
      <c r="H3" s="196"/>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75"/>
      <c r="B6" s="20" t="s">
        <v>10</v>
      </c>
      <c r="C6" s="76"/>
      <c r="D6" s="76"/>
      <c r="E6" s="77"/>
      <c r="F6" s="77"/>
      <c r="G6" s="78"/>
      <c r="H6" s="77"/>
    </row>
    <row r="7" spans="1:8" ht="15">
      <c r="A7" s="75">
        <v>1</v>
      </c>
      <c r="B7" s="76" t="s">
        <v>20</v>
      </c>
      <c r="C7" s="76" t="s">
        <v>21</v>
      </c>
      <c r="D7" s="76" t="s">
        <v>53</v>
      </c>
      <c r="E7" s="77">
        <v>260</v>
      </c>
      <c r="F7" s="77">
        <v>2630.4520548</v>
      </c>
      <c r="G7" s="79">
        <v>12.09</v>
      </c>
      <c r="H7" s="79">
        <v>14.25</v>
      </c>
    </row>
    <row r="8" spans="1:8" ht="15">
      <c r="A8" s="75"/>
      <c r="B8" s="76"/>
      <c r="C8" s="76"/>
      <c r="D8" s="76"/>
      <c r="E8" s="77"/>
      <c r="F8" s="77"/>
      <c r="G8" s="80"/>
      <c r="H8" s="77"/>
    </row>
    <row r="9" spans="1:8" ht="15">
      <c r="A9" s="75"/>
      <c r="B9" s="20" t="s">
        <v>11</v>
      </c>
      <c r="C9" s="76"/>
      <c r="D9" s="76"/>
      <c r="E9" s="76"/>
      <c r="F9" s="76"/>
      <c r="G9" s="76"/>
      <c r="H9" s="75"/>
    </row>
    <row r="10" spans="1:8" ht="15">
      <c r="A10" s="75">
        <v>2</v>
      </c>
      <c r="B10" s="76" t="s">
        <v>27</v>
      </c>
      <c r="C10" s="76" t="s">
        <v>28</v>
      </c>
      <c r="D10" s="76" t="s">
        <v>29</v>
      </c>
      <c r="E10" s="77">
        <v>558</v>
      </c>
      <c r="F10" s="77">
        <v>4384.7083851</v>
      </c>
      <c r="G10" s="79">
        <v>20.15</v>
      </c>
      <c r="H10" s="79">
        <v>8.26</v>
      </c>
    </row>
    <row r="11" spans="1:8" ht="15">
      <c r="A11" s="75">
        <f>A10+1</f>
        <v>3</v>
      </c>
      <c r="B11" s="76" t="s">
        <v>20</v>
      </c>
      <c r="C11" s="76" t="s">
        <v>21</v>
      </c>
      <c r="D11" s="76" t="s">
        <v>55</v>
      </c>
      <c r="E11" s="77">
        <v>160</v>
      </c>
      <c r="F11" s="77">
        <v>1611.0334247</v>
      </c>
      <c r="G11" s="79">
        <v>7.4</v>
      </c>
      <c r="H11" s="79">
        <v>8.39</v>
      </c>
    </row>
    <row r="12" spans="1:8" ht="15">
      <c r="A12" s="75">
        <f>A11+1</f>
        <v>4</v>
      </c>
      <c r="B12" s="76" t="s">
        <v>24</v>
      </c>
      <c r="C12" s="76" t="s">
        <v>25</v>
      </c>
      <c r="D12" s="76" t="s">
        <v>58</v>
      </c>
      <c r="E12" s="77">
        <v>280</v>
      </c>
      <c r="F12" s="77">
        <v>1250</v>
      </c>
      <c r="G12" s="79">
        <v>5.75</v>
      </c>
      <c r="H12" s="79">
        <v>8.26</v>
      </c>
    </row>
    <row r="13" spans="1:8" ht="15">
      <c r="A13" s="75">
        <f>A12+1</f>
        <v>5</v>
      </c>
      <c r="B13" s="76" t="s">
        <v>30</v>
      </c>
      <c r="C13" s="76" t="s">
        <v>31</v>
      </c>
      <c r="D13" s="76" t="s">
        <v>54</v>
      </c>
      <c r="E13" s="77">
        <v>105</v>
      </c>
      <c r="F13" s="77">
        <v>1050</v>
      </c>
      <c r="G13" s="79">
        <v>4.83</v>
      </c>
      <c r="H13" s="79">
        <v>10.8</v>
      </c>
    </row>
    <row r="14" spans="1:8" ht="15">
      <c r="A14" s="75">
        <f>A13+1</f>
        <v>6</v>
      </c>
      <c r="B14" s="76" t="s">
        <v>20</v>
      </c>
      <c r="C14" s="76" t="s">
        <v>21</v>
      </c>
      <c r="D14" s="76" t="s">
        <v>23</v>
      </c>
      <c r="E14" s="77">
        <v>20</v>
      </c>
      <c r="F14" s="77">
        <v>201.3791781</v>
      </c>
      <c r="G14" s="79">
        <v>0.93</v>
      </c>
      <c r="H14" s="79">
        <v>8.39</v>
      </c>
    </row>
    <row r="15" spans="1:8" ht="15">
      <c r="A15" s="75">
        <f>A14+1</f>
        <v>7</v>
      </c>
      <c r="B15" s="76" t="s">
        <v>27</v>
      </c>
      <c r="C15" s="76" t="s">
        <v>28</v>
      </c>
      <c r="D15" s="76" t="s">
        <v>35</v>
      </c>
      <c r="E15" s="77">
        <v>8</v>
      </c>
      <c r="F15" s="77">
        <v>32.8057554</v>
      </c>
      <c r="G15" s="79">
        <v>0.15</v>
      </c>
      <c r="H15" s="79">
        <v>8.26</v>
      </c>
    </row>
    <row r="16" spans="1:8" ht="15">
      <c r="A16" s="75"/>
      <c r="B16" s="76"/>
      <c r="C16" s="76"/>
      <c r="D16" s="76"/>
      <c r="E16" s="77"/>
      <c r="F16" s="77"/>
      <c r="G16" s="79"/>
      <c r="H16" s="77"/>
    </row>
    <row r="17" spans="1:8" ht="15">
      <c r="A17" s="81"/>
      <c r="B17" s="57" t="s">
        <v>12</v>
      </c>
      <c r="C17" s="82"/>
      <c r="D17" s="82"/>
      <c r="E17" s="83"/>
      <c r="F17" s="83"/>
      <c r="G17" s="84"/>
      <c r="H17" s="83"/>
    </row>
    <row r="18" spans="1:8" ht="15">
      <c r="A18" s="81">
        <v>8</v>
      </c>
      <c r="B18" s="82" t="s">
        <v>45</v>
      </c>
      <c r="C18" s="82" t="s">
        <v>40</v>
      </c>
      <c r="D18" s="82" t="s">
        <v>46</v>
      </c>
      <c r="E18" s="83">
        <v>152</v>
      </c>
      <c r="F18" s="83">
        <v>753.6229094</v>
      </c>
      <c r="G18" s="84">
        <v>3.46</v>
      </c>
      <c r="H18" s="84">
        <v>4.7</v>
      </c>
    </row>
    <row r="19" spans="1:8" ht="15">
      <c r="A19" s="81">
        <f>A18+1</f>
        <v>9</v>
      </c>
      <c r="B19" s="82" t="s">
        <v>39</v>
      </c>
      <c r="C19" s="82" t="s">
        <v>40</v>
      </c>
      <c r="D19" s="82" t="s">
        <v>41</v>
      </c>
      <c r="E19" s="83">
        <v>141</v>
      </c>
      <c r="F19" s="83">
        <v>693.5019761</v>
      </c>
      <c r="G19" s="84">
        <v>3.19</v>
      </c>
      <c r="H19" s="84">
        <v>5.1</v>
      </c>
    </row>
    <row r="20" spans="1:8" ht="15">
      <c r="A20" s="81">
        <f>A19+1</f>
        <v>10</v>
      </c>
      <c r="B20" s="82" t="s">
        <v>39</v>
      </c>
      <c r="C20" s="82" t="s">
        <v>40</v>
      </c>
      <c r="D20" s="82" t="s">
        <v>47</v>
      </c>
      <c r="E20" s="83">
        <v>138</v>
      </c>
      <c r="F20" s="83">
        <v>684.1541752</v>
      </c>
      <c r="G20" s="84">
        <v>3.14</v>
      </c>
      <c r="H20" s="84">
        <v>4.75</v>
      </c>
    </row>
    <row r="21" spans="1:8" ht="15">
      <c r="A21" s="75"/>
      <c r="B21" s="76"/>
      <c r="C21" s="76"/>
      <c r="D21" s="76"/>
      <c r="E21" s="77"/>
      <c r="F21" s="77"/>
      <c r="G21" s="79"/>
      <c r="H21" s="77"/>
    </row>
    <row r="22" spans="1:8" ht="15">
      <c r="A22" s="35"/>
      <c r="B22" s="85" t="s">
        <v>14</v>
      </c>
      <c r="C22" s="37"/>
      <c r="D22" s="37"/>
      <c r="E22" s="38"/>
      <c r="F22" s="38">
        <v>13291.6578588</v>
      </c>
      <c r="G22" s="39">
        <v>61.09</v>
      </c>
      <c r="H22" s="38"/>
    </row>
    <row r="23" spans="1:8" ht="15">
      <c r="A23" s="14"/>
      <c r="B23" s="20" t="s">
        <v>15</v>
      </c>
      <c r="C23" s="15"/>
      <c r="D23" s="15"/>
      <c r="E23" s="16"/>
      <c r="F23" s="17"/>
      <c r="G23" s="18"/>
      <c r="H23" s="17"/>
    </row>
    <row r="24" spans="1:8" ht="15">
      <c r="A24" s="75"/>
      <c r="B24" s="76" t="s">
        <v>15</v>
      </c>
      <c r="C24" s="76"/>
      <c r="D24" s="76"/>
      <c r="E24" s="77"/>
      <c r="F24" s="77">
        <v>8434.1091304</v>
      </c>
      <c r="G24" s="79">
        <v>38.77</v>
      </c>
      <c r="H24" s="86">
        <v>0.0391</v>
      </c>
    </row>
    <row r="25" spans="1:8" ht="15">
      <c r="A25" s="35"/>
      <c r="B25" s="85" t="s">
        <v>14</v>
      </c>
      <c r="C25" s="37"/>
      <c r="D25" s="37"/>
      <c r="E25" s="44"/>
      <c r="F25" s="38">
        <v>8434.109</v>
      </c>
      <c r="G25" s="39">
        <v>38.77</v>
      </c>
      <c r="H25" s="38"/>
    </row>
    <row r="26" spans="1:8" ht="15">
      <c r="A26" s="87"/>
      <c r="B26" s="88" t="s">
        <v>16</v>
      </c>
      <c r="C26" s="89"/>
      <c r="D26" s="89"/>
      <c r="E26" s="90"/>
      <c r="F26" s="91"/>
      <c r="G26" s="92"/>
      <c r="H26" s="91"/>
    </row>
    <row r="27" spans="1:8" ht="15">
      <c r="A27" s="87"/>
      <c r="B27" s="88" t="s">
        <v>17</v>
      </c>
      <c r="C27" s="89"/>
      <c r="D27" s="89"/>
      <c r="E27" s="90"/>
      <c r="F27" s="77">
        <v>30.8156659000003</v>
      </c>
      <c r="G27" s="79">
        <v>0.140000000000005</v>
      </c>
      <c r="H27" s="77"/>
    </row>
    <row r="28" spans="1:8" ht="15">
      <c r="A28" s="35"/>
      <c r="B28" s="93" t="s">
        <v>14</v>
      </c>
      <c r="C28" s="37"/>
      <c r="D28" s="37"/>
      <c r="E28" s="44"/>
      <c r="F28" s="38">
        <v>30.8156659000003</v>
      </c>
      <c r="G28" s="39">
        <v>0.140000000000005</v>
      </c>
      <c r="H28" s="38"/>
    </row>
    <row r="29" spans="1:8" ht="15">
      <c r="A29" s="46"/>
      <c r="B29" s="48" t="s">
        <v>18</v>
      </c>
      <c r="C29" s="47"/>
      <c r="D29" s="47"/>
      <c r="E29" s="47"/>
      <c r="F29" s="33">
        <v>21756.583</v>
      </c>
      <c r="G29" s="34" t="s">
        <v>19</v>
      </c>
      <c r="H29" s="33"/>
    </row>
    <row r="31" spans="1:7" ht="30" customHeight="1">
      <c r="A31" s="58" t="s">
        <v>84</v>
      </c>
      <c r="B31" s="192" t="s">
        <v>85</v>
      </c>
      <c r="C31" s="192"/>
      <c r="D31" s="192"/>
      <c r="E31" s="192"/>
      <c r="F31" s="192"/>
      <c r="G31" s="193"/>
    </row>
    <row r="33" spans="1:5" ht="15">
      <c r="A33" t="s">
        <v>84</v>
      </c>
      <c r="B33" s="59" t="s">
        <v>86</v>
      </c>
      <c r="C33" s="59"/>
      <c r="D33" s="59"/>
      <c r="E33" s="59"/>
    </row>
    <row r="34" spans="2:5" ht="15">
      <c r="B34" s="60" t="s">
        <v>87</v>
      </c>
      <c r="C34" s="60"/>
      <c r="D34" s="60"/>
      <c r="E34" s="60"/>
    </row>
    <row r="35" spans="2:6" ht="30" customHeight="1">
      <c r="B35" s="194" t="s">
        <v>88</v>
      </c>
      <c r="C35" s="194"/>
      <c r="D35" s="194"/>
      <c r="E35" s="194"/>
      <c r="F35" s="194"/>
    </row>
  </sheetData>
  <sheetProtection/>
  <mergeCells count="4">
    <mergeCell ref="A2:H2"/>
    <mergeCell ref="A3:H3"/>
    <mergeCell ref="B31:G31"/>
    <mergeCell ref="B35:F35"/>
  </mergeCells>
  <conditionalFormatting sqref="C22:D22 C25:E28 F26 H26">
    <cfRule type="cellIs" priority="1" dxfId="26" operator="lessThan" stopIfTrue="1">
      <formula>0</formula>
    </cfRule>
  </conditionalFormatting>
  <conditionalFormatting sqref="G26">
    <cfRule type="cellIs" priority="2" dxfId="26" operator="lessThan" stopIfTrue="1">
      <formula>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24.00390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74"/>
    </row>
    <row r="2" spans="1:8" ht="15">
      <c r="A2" s="195" t="s">
        <v>82</v>
      </c>
      <c r="B2" s="195"/>
      <c r="C2" s="195"/>
      <c r="D2" s="195"/>
      <c r="E2" s="195"/>
      <c r="F2" s="195"/>
      <c r="G2" s="195"/>
      <c r="H2" s="195"/>
    </row>
    <row r="3" spans="1:8" ht="15">
      <c r="A3" s="196" t="s">
        <v>169</v>
      </c>
      <c r="B3" s="196"/>
      <c r="C3" s="196"/>
      <c r="D3" s="196"/>
      <c r="E3" s="196"/>
      <c r="F3" s="196"/>
      <c r="G3" s="196"/>
      <c r="H3" s="196"/>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75"/>
      <c r="B6" s="20" t="s">
        <v>11</v>
      </c>
      <c r="C6" s="76"/>
      <c r="D6" s="76"/>
      <c r="E6" s="76"/>
      <c r="F6" s="76"/>
      <c r="G6" s="76"/>
      <c r="H6" s="75"/>
    </row>
    <row r="7" spans="1:8" ht="15">
      <c r="A7" s="75">
        <v>1</v>
      </c>
      <c r="B7" s="76" t="s">
        <v>27</v>
      </c>
      <c r="C7" s="76" t="s">
        <v>28</v>
      </c>
      <c r="D7" s="76" t="s">
        <v>59</v>
      </c>
      <c r="E7" s="77">
        <v>162</v>
      </c>
      <c r="F7" s="77">
        <v>1620</v>
      </c>
      <c r="G7" s="79">
        <v>10</v>
      </c>
      <c r="H7" s="79">
        <v>8.26</v>
      </c>
    </row>
    <row r="8" spans="1:8" ht="15">
      <c r="A8" s="75">
        <f aca="true" t="shared" si="0" ref="A8:A13">A7+1</f>
        <v>2</v>
      </c>
      <c r="B8" s="76" t="s">
        <v>20</v>
      </c>
      <c r="C8" s="76" t="s">
        <v>21</v>
      </c>
      <c r="D8" s="76" t="s">
        <v>60</v>
      </c>
      <c r="E8" s="77">
        <v>150</v>
      </c>
      <c r="F8" s="77">
        <v>1510.3438356</v>
      </c>
      <c r="G8" s="79">
        <v>9.32</v>
      </c>
      <c r="H8" s="79">
        <v>8.39</v>
      </c>
    </row>
    <row r="9" spans="1:8" ht="15">
      <c r="A9" s="75">
        <f t="shared" si="0"/>
        <v>3</v>
      </c>
      <c r="B9" s="76" t="s">
        <v>24</v>
      </c>
      <c r="C9" s="76" t="s">
        <v>25</v>
      </c>
      <c r="D9" s="76" t="s">
        <v>76</v>
      </c>
      <c r="E9" s="77">
        <v>80</v>
      </c>
      <c r="F9" s="77">
        <v>800</v>
      </c>
      <c r="G9" s="79">
        <v>4.94</v>
      </c>
      <c r="H9" s="79">
        <v>8.26</v>
      </c>
    </row>
    <row r="10" spans="1:8" ht="15">
      <c r="A10" s="75">
        <f t="shared" si="0"/>
        <v>4</v>
      </c>
      <c r="B10" s="76" t="s">
        <v>27</v>
      </c>
      <c r="C10" s="76" t="s">
        <v>28</v>
      </c>
      <c r="D10" s="76" t="s">
        <v>33</v>
      </c>
      <c r="E10" s="77">
        <v>43</v>
      </c>
      <c r="F10" s="77">
        <v>430</v>
      </c>
      <c r="G10" s="79">
        <v>2.65</v>
      </c>
      <c r="H10" s="79">
        <v>8.26</v>
      </c>
    </row>
    <row r="11" spans="1:8" ht="15">
      <c r="A11" s="75">
        <f t="shared" si="0"/>
        <v>5</v>
      </c>
      <c r="B11" s="76" t="s">
        <v>27</v>
      </c>
      <c r="C11" s="76" t="s">
        <v>28</v>
      </c>
      <c r="D11" s="76" t="s">
        <v>35</v>
      </c>
      <c r="E11" s="77">
        <v>8</v>
      </c>
      <c r="F11" s="77">
        <v>32.8057554</v>
      </c>
      <c r="G11" s="79">
        <v>0.2</v>
      </c>
      <c r="H11" s="79">
        <v>8.26</v>
      </c>
    </row>
    <row r="12" spans="1:8" ht="15">
      <c r="A12" s="75">
        <f t="shared" si="0"/>
        <v>6</v>
      </c>
      <c r="B12" s="76" t="s">
        <v>27</v>
      </c>
      <c r="C12" s="76" t="s">
        <v>28</v>
      </c>
      <c r="D12" s="76" t="s">
        <v>29</v>
      </c>
      <c r="E12" s="77">
        <v>4</v>
      </c>
      <c r="F12" s="77">
        <v>31.4316</v>
      </c>
      <c r="G12" s="79">
        <v>0.19</v>
      </c>
      <c r="H12" s="79">
        <v>8.26</v>
      </c>
    </row>
    <row r="13" spans="1:8" ht="15">
      <c r="A13" s="75">
        <f t="shared" si="0"/>
        <v>7</v>
      </c>
      <c r="B13" s="76" t="s">
        <v>50</v>
      </c>
      <c r="C13" s="76" t="s">
        <v>51</v>
      </c>
      <c r="D13" s="76" t="s">
        <v>52</v>
      </c>
      <c r="E13" s="77">
        <v>100</v>
      </c>
      <c r="F13" s="77">
        <v>17.5</v>
      </c>
      <c r="G13" s="79">
        <v>0.11</v>
      </c>
      <c r="H13" s="79">
        <v>16</v>
      </c>
    </row>
    <row r="14" spans="1:8" ht="15">
      <c r="A14" s="75"/>
      <c r="B14" s="76"/>
      <c r="C14" s="76"/>
      <c r="D14" s="76"/>
      <c r="E14" s="77"/>
      <c r="F14" s="77"/>
      <c r="G14" s="79"/>
      <c r="H14" s="77"/>
    </row>
    <row r="15" spans="1:8" ht="15">
      <c r="A15" s="81"/>
      <c r="B15" s="57" t="s">
        <v>12</v>
      </c>
      <c r="C15" s="82"/>
      <c r="D15" s="82"/>
      <c r="E15" s="83"/>
      <c r="F15" s="83"/>
      <c r="G15" s="84"/>
      <c r="H15" s="83"/>
    </row>
    <row r="16" spans="1:8" ht="15">
      <c r="A16" s="81">
        <v>8</v>
      </c>
      <c r="B16" s="82" t="s">
        <v>170</v>
      </c>
      <c r="C16" s="82" t="s">
        <v>40</v>
      </c>
      <c r="D16" s="82" t="s">
        <v>171</v>
      </c>
      <c r="E16" s="83">
        <v>800</v>
      </c>
      <c r="F16" s="83">
        <v>3896.4912432</v>
      </c>
      <c r="G16" s="84">
        <v>24.05</v>
      </c>
      <c r="H16" s="84">
        <v>5.3</v>
      </c>
    </row>
    <row r="17" spans="1:8" ht="15">
      <c r="A17" s="81">
        <f>A16+1</f>
        <v>9</v>
      </c>
      <c r="B17" s="82" t="s">
        <v>39</v>
      </c>
      <c r="C17" s="82" t="s">
        <v>40</v>
      </c>
      <c r="D17" s="82" t="s">
        <v>41</v>
      </c>
      <c r="E17" s="83">
        <v>357</v>
      </c>
      <c r="F17" s="83">
        <v>1755.8879821</v>
      </c>
      <c r="G17" s="84">
        <v>10.84</v>
      </c>
      <c r="H17" s="84">
        <v>5.1</v>
      </c>
    </row>
    <row r="18" spans="1:8" ht="15">
      <c r="A18" s="81">
        <f>A17+1</f>
        <v>10</v>
      </c>
      <c r="B18" s="82" t="s">
        <v>45</v>
      </c>
      <c r="C18" s="82" t="s">
        <v>40</v>
      </c>
      <c r="D18" s="82" t="s">
        <v>46</v>
      </c>
      <c r="E18" s="83">
        <v>144</v>
      </c>
      <c r="F18" s="83">
        <v>713.9585458</v>
      </c>
      <c r="G18" s="84">
        <v>4.41</v>
      </c>
      <c r="H18" s="84">
        <v>4.7</v>
      </c>
    </row>
    <row r="19" spans="1:8" ht="15">
      <c r="A19" s="81">
        <f>A18+1</f>
        <v>11</v>
      </c>
      <c r="B19" s="82" t="s">
        <v>39</v>
      </c>
      <c r="C19" s="82" t="s">
        <v>40</v>
      </c>
      <c r="D19" s="82" t="s">
        <v>47</v>
      </c>
      <c r="E19" s="83">
        <v>131</v>
      </c>
      <c r="F19" s="83">
        <v>649.4507026</v>
      </c>
      <c r="G19" s="84">
        <v>4.01</v>
      </c>
      <c r="H19" s="84">
        <v>4.75</v>
      </c>
    </row>
    <row r="20" spans="1:8" ht="15">
      <c r="A20" s="75"/>
      <c r="B20" s="76"/>
      <c r="C20" s="76"/>
      <c r="D20" s="76"/>
      <c r="E20" s="77"/>
      <c r="F20" s="77"/>
      <c r="G20" s="79"/>
      <c r="H20" s="77"/>
    </row>
    <row r="21" spans="1:8" ht="15">
      <c r="A21" s="35"/>
      <c r="B21" s="85" t="s">
        <v>14</v>
      </c>
      <c r="C21" s="37"/>
      <c r="D21" s="37"/>
      <c r="E21" s="38"/>
      <c r="F21" s="38">
        <v>11457.8696647</v>
      </c>
      <c r="G21" s="39">
        <v>70.72</v>
      </c>
      <c r="H21" s="38"/>
    </row>
    <row r="22" spans="1:8" ht="15">
      <c r="A22" s="14"/>
      <c r="B22" s="20" t="s">
        <v>15</v>
      </c>
      <c r="C22" s="15"/>
      <c r="D22" s="15"/>
      <c r="E22" s="16"/>
      <c r="F22" s="17"/>
      <c r="G22" s="18"/>
      <c r="H22" s="17"/>
    </row>
    <row r="23" spans="1:8" ht="15">
      <c r="A23" s="75"/>
      <c r="B23" s="76" t="s">
        <v>15</v>
      </c>
      <c r="C23" s="76"/>
      <c r="D23" s="76"/>
      <c r="E23" s="77"/>
      <c r="F23" s="77">
        <v>4715.7159376</v>
      </c>
      <c r="G23" s="79">
        <v>29.11</v>
      </c>
      <c r="H23" s="86">
        <v>0.0391</v>
      </c>
    </row>
    <row r="24" spans="1:8" ht="15">
      <c r="A24" s="35"/>
      <c r="B24" s="85" t="s">
        <v>14</v>
      </c>
      <c r="C24" s="37"/>
      <c r="D24" s="37"/>
      <c r="E24" s="44"/>
      <c r="F24" s="38">
        <v>4715.716</v>
      </c>
      <c r="G24" s="39">
        <v>29.11</v>
      </c>
      <c r="H24" s="38"/>
    </row>
    <row r="25" spans="1:8" ht="15">
      <c r="A25" s="87"/>
      <c r="B25" s="88" t="s">
        <v>16</v>
      </c>
      <c r="C25" s="89"/>
      <c r="D25" s="89"/>
      <c r="E25" s="90"/>
      <c r="F25" s="91"/>
      <c r="G25" s="92"/>
      <c r="H25" s="91"/>
    </row>
    <row r="26" spans="1:8" ht="15">
      <c r="A26" s="87"/>
      <c r="B26" s="88" t="s">
        <v>17</v>
      </c>
      <c r="C26" s="89"/>
      <c r="D26" s="89"/>
      <c r="E26" s="90"/>
      <c r="F26" s="77">
        <v>28.655236300001</v>
      </c>
      <c r="G26" s="79">
        <v>0.170000000000005</v>
      </c>
      <c r="H26" s="77"/>
    </row>
    <row r="27" spans="1:8" ht="15">
      <c r="A27" s="35"/>
      <c r="B27" s="93" t="s">
        <v>14</v>
      </c>
      <c r="C27" s="37"/>
      <c r="D27" s="37"/>
      <c r="E27" s="44"/>
      <c r="F27" s="38">
        <v>28.655236300001</v>
      </c>
      <c r="G27" s="39">
        <v>0.170000000000005</v>
      </c>
      <c r="H27" s="38"/>
    </row>
    <row r="28" spans="1:8" ht="15">
      <c r="A28" s="46"/>
      <c r="B28" s="48" t="s">
        <v>18</v>
      </c>
      <c r="C28" s="47"/>
      <c r="D28" s="47"/>
      <c r="E28" s="47"/>
      <c r="F28" s="33">
        <v>16202.241</v>
      </c>
      <c r="G28" s="34" t="s">
        <v>19</v>
      </c>
      <c r="H28" s="33"/>
    </row>
    <row r="30" spans="1:7" ht="30.75" customHeight="1">
      <c r="A30" s="58" t="s">
        <v>84</v>
      </c>
      <c r="B30" s="192" t="s">
        <v>85</v>
      </c>
      <c r="C30" s="192"/>
      <c r="D30" s="192"/>
      <c r="E30" s="192"/>
      <c r="F30" s="192"/>
      <c r="G30" s="193"/>
    </row>
    <row r="32" spans="1:5" ht="15">
      <c r="A32" t="s">
        <v>84</v>
      </c>
      <c r="B32" s="59" t="s">
        <v>86</v>
      </c>
      <c r="C32" s="59"/>
      <c r="D32" s="59"/>
      <c r="E32" s="59"/>
    </row>
    <row r="33" spans="2:5" ht="15">
      <c r="B33" s="60" t="s">
        <v>87</v>
      </c>
      <c r="C33" s="60"/>
      <c r="D33" s="60"/>
      <c r="E33" s="60"/>
    </row>
    <row r="34" spans="2:6" ht="30" customHeight="1">
      <c r="B34" s="194" t="s">
        <v>88</v>
      </c>
      <c r="C34" s="194"/>
      <c r="D34" s="194"/>
      <c r="E34" s="194"/>
      <c r="F34" s="194"/>
    </row>
  </sheetData>
  <sheetProtection/>
  <mergeCells count="4">
    <mergeCell ref="A2:H2"/>
    <mergeCell ref="A3:H3"/>
    <mergeCell ref="B30:G30"/>
    <mergeCell ref="B34:F34"/>
  </mergeCells>
  <conditionalFormatting sqref="C21:D21 C24:E27 F25 H25">
    <cfRule type="cellIs" priority="1" dxfId="26" operator="lessThan" stopIfTrue="1">
      <formula>0</formula>
    </cfRule>
  </conditionalFormatting>
  <conditionalFormatting sqref="G25">
    <cfRule type="cellIs" priority="2" dxfId="26" operator="lessThan" stopIfTrue="1">
      <formula>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25.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74"/>
    </row>
    <row r="2" spans="1:8" ht="15">
      <c r="A2" s="195" t="s">
        <v>83</v>
      </c>
      <c r="B2" s="195"/>
      <c r="C2" s="195"/>
      <c r="D2" s="195"/>
      <c r="E2" s="195"/>
      <c r="F2" s="195"/>
      <c r="G2" s="195"/>
      <c r="H2" s="195"/>
    </row>
    <row r="3" spans="1:8" ht="15">
      <c r="A3" s="196" t="s">
        <v>169</v>
      </c>
      <c r="B3" s="196"/>
      <c r="C3" s="196"/>
      <c r="D3" s="196"/>
      <c r="E3" s="196"/>
      <c r="F3" s="196"/>
      <c r="G3" s="196"/>
      <c r="H3" s="196"/>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75"/>
      <c r="B6" s="20" t="s">
        <v>11</v>
      </c>
      <c r="C6" s="76"/>
      <c r="D6" s="76"/>
      <c r="E6" s="76"/>
      <c r="F6" s="76"/>
      <c r="G6" s="76"/>
      <c r="H6" s="75"/>
    </row>
    <row r="7" spans="1:8" ht="15">
      <c r="A7" s="75">
        <v>1</v>
      </c>
      <c r="B7" s="76" t="s">
        <v>20</v>
      </c>
      <c r="C7" s="76" t="s">
        <v>21</v>
      </c>
      <c r="D7" s="76" t="s">
        <v>55</v>
      </c>
      <c r="E7" s="77">
        <v>350</v>
      </c>
      <c r="F7" s="77">
        <v>3524.1356164</v>
      </c>
      <c r="G7" s="79">
        <v>18.23</v>
      </c>
      <c r="H7" s="79">
        <v>8.39</v>
      </c>
    </row>
    <row r="8" spans="1:8" ht="15">
      <c r="A8" s="75">
        <f>A7+1</f>
        <v>2</v>
      </c>
      <c r="B8" s="76" t="s">
        <v>30</v>
      </c>
      <c r="C8" s="76" t="s">
        <v>31</v>
      </c>
      <c r="D8" s="76" t="s">
        <v>56</v>
      </c>
      <c r="E8" s="77">
        <v>410</v>
      </c>
      <c r="F8" s="77">
        <v>2729.7719929</v>
      </c>
      <c r="G8" s="79">
        <v>14.12</v>
      </c>
      <c r="H8" s="79">
        <v>10.8</v>
      </c>
    </row>
    <row r="9" spans="1:8" ht="15">
      <c r="A9" s="75">
        <f aca="true" t="shared" si="0" ref="A9:A15">A8+1</f>
        <v>3</v>
      </c>
      <c r="B9" s="76" t="s">
        <v>24</v>
      </c>
      <c r="C9" s="76" t="s">
        <v>25</v>
      </c>
      <c r="D9" s="76" t="s">
        <v>57</v>
      </c>
      <c r="E9" s="77">
        <v>160</v>
      </c>
      <c r="F9" s="77">
        <v>1600</v>
      </c>
      <c r="G9" s="79">
        <v>8.28</v>
      </c>
      <c r="H9" s="79">
        <v>8.26</v>
      </c>
    </row>
    <row r="10" spans="1:8" ht="15">
      <c r="A10" s="75">
        <f t="shared" si="0"/>
        <v>4</v>
      </c>
      <c r="B10" s="76" t="s">
        <v>24</v>
      </c>
      <c r="C10" s="76" t="s">
        <v>25</v>
      </c>
      <c r="D10" s="76" t="s">
        <v>49</v>
      </c>
      <c r="E10" s="77">
        <v>100</v>
      </c>
      <c r="F10" s="77">
        <v>1000</v>
      </c>
      <c r="G10" s="79">
        <v>5.17</v>
      </c>
      <c r="H10" s="79">
        <v>8.26</v>
      </c>
    </row>
    <row r="11" spans="1:8" ht="15">
      <c r="A11" s="75">
        <f t="shared" si="0"/>
        <v>5</v>
      </c>
      <c r="B11" s="76" t="s">
        <v>20</v>
      </c>
      <c r="C11" s="76" t="s">
        <v>21</v>
      </c>
      <c r="D11" s="76" t="s">
        <v>23</v>
      </c>
      <c r="E11" s="77">
        <v>50</v>
      </c>
      <c r="F11" s="77">
        <v>503.4479452</v>
      </c>
      <c r="G11" s="79">
        <v>2.6</v>
      </c>
      <c r="H11" s="79">
        <v>8.39</v>
      </c>
    </row>
    <row r="12" spans="1:8" ht="15">
      <c r="A12" s="75">
        <f t="shared" si="0"/>
        <v>6</v>
      </c>
      <c r="B12" s="76" t="s">
        <v>27</v>
      </c>
      <c r="C12" s="76" t="s">
        <v>28</v>
      </c>
      <c r="D12" s="76" t="s">
        <v>33</v>
      </c>
      <c r="E12" s="77">
        <v>43</v>
      </c>
      <c r="F12" s="77">
        <v>430</v>
      </c>
      <c r="G12" s="79">
        <v>2.22</v>
      </c>
      <c r="H12" s="79">
        <v>8.26</v>
      </c>
    </row>
    <row r="13" spans="1:8" ht="15">
      <c r="A13" s="75">
        <f t="shared" si="0"/>
        <v>7</v>
      </c>
      <c r="B13" s="76" t="s">
        <v>24</v>
      </c>
      <c r="C13" s="76" t="s">
        <v>25</v>
      </c>
      <c r="D13" s="76" t="s">
        <v>77</v>
      </c>
      <c r="E13" s="77">
        <v>25</v>
      </c>
      <c r="F13" s="77">
        <v>250</v>
      </c>
      <c r="G13" s="79">
        <v>1.29</v>
      </c>
      <c r="H13" s="79">
        <v>8.26</v>
      </c>
    </row>
    <row r="14" spans="1:8" ht="15">
      <c r="A14" s="75">
        <f t="shared" si="0"/>
        <v>8</v>
      </c>
      <c r="B14" s="76" t="s">
        <v>27</v>
      </c>
      <c r="C14" s="76" t="s">
        <v>28</v>
      </c>
      <c r="D14" s="76" t="s">
        <v>35</v>
      </c>
      <c r="E14" s="77">
        <v>24</v>
      </c>
      <c r="F14" s="77">
        <v>98.4172662</v>
      </c>
      <c r="G14" s="79">
        <v>0.51</v>
      </c>
      <c r="H14" s="79">
        <v>8.26</v>
      </c>
    </row>
    <row r="15" spans="1:8" ht="15">
      <c r="A15" s="75">
        <f t="shared" si="0"/>
        <v>9</v>
      </c>
      <c r="B15" s="76" t="s">
        <v>50</v>
      </c>
      <c r="C15" s="76" t="s">
        <v>51</v>
      </c>
      <c r="D15" s="76" t="s">
        <v>52</v>
      </c>
      <c r="E15" s="77">
        <v>100</v>
      </c>
      <c r="F15" s="77">
        <v>17.5</v>
      </c>
      <c r="G15" s="79">
        <v>0.09</v>
      </c>
      <c r="H15" s="79">
        <v>16</v>
      </c>
    </row>
    <row r="16" spans="1:8" ht="15">
      <c r="A16" s="75"/>
      <c r="B16" s="76"/>
      <c r="C16" s="76"/>
      <c r="D16" s="76"/>
      <c r="E16" s="77"/>
      <c r="F16" s="77"/>
      <c r="G16" s="79"/>
      <c r="H16" s="77"/>
    </row>
    <row r="17" spans="1:8" ht="15">
      <c r="A17" s="81"/>
      <c r="B17" s="57" t="s">
        <v>12</v>
      </c>
      <c r="C17" s="82"/>
      <c r="D17" s="82"/>
      <c r="E17" s="83"/>
      <c r="F17" s="83"/>
      <c r="G17" s="84"/>
      <c r="H17" s="83"/>
    </row>
    <row r="18" spans="1:8" ht="15">
      <c r="A18" s="81">
        <v>10</v>
      </c>
      <c r="B18" s="82" t="s">
        <v>39</v>
      </c>
      <c r="C18" s="82" t="s">
        <v>40</v>
      </c>
      <c r="D18" s="82" t="s">
        <v>41</v>
      </c>
      <c r="E18" s="83">
        <v>310</v>
      </c>
      <c r="F18" s="83">
        <v>1524.7206567</v>
      </c>
      <c r="G18" s="84">
        <v>7.89</v>
      </c>
      <c r="H18" s="84">
        <v>5.1</v>
      </c>
    </row>
    <row r="19" spans="1:8" ht="15">
      <c r="A19" s="81">
        <f>A18+1</f>
        <v>11</v>
      </c>
      <c r="B19" s="82" t="s">
        <v>45</v>
      </c>
      <c r="C19" s="82" t="s">
        <v>40</v>
      </c>
      <c r="D19" s="82" t="s">
        <v>46</v>
      </c>
      <c r="E19" s="83">
        <v>217</v>
      </c>
      <c r="F19" s="83">
        <v>1075.8958641</v>
      </c>
      <c r="G19" s="84">
        <v>5.57</v>
      </c>
      <c r="H19" s="84">
        <v>4.7</v>
      </c>
    </row>
    <row r="20" spans="1:8" ht="15">
      <c r="A20" s="81">
        <f>A19+1</f>
        <v>12</v>
      </c>
      <c r="B20" s="82" t="s">
        <v>39</v>
      </c>
      <c r="C20" s="82" t="s">
        <v>40</v>
      </c>
      <c r="D20" s="82" t="s">
        <v>47</v>
      </c>
      <c r="E20" s="83">
        <v>198</v>
      </c>
      <c r="F20" s="83">
        <v>981.6125123</v>
      </c>
      <c r="G20" s="84">
        <v>5.08</v>
      </c>
      <c r="H20" s="84">
        <v>4.75</v>
      </c>
    </row>
    <row r="21" spans="1:8" ht="15">
      <c r="A21" s="75"/>
      <c r="B21" s="76"/>
      <c r="C21" s="76"/>
      <c r="D21" s="76"/>
      <c r="E21" s="77"/>
      <c r="F21" s="77"/>
      <c r="G21" s="79"/>
      <c r="H21" s="77"/>
    </row>
    <row r="22" spans="1:8" ht="15">
      <c r="A22" s="35"/>
      <c r="B22" s="85" t="s">
        <v>14</v>
      </c>
      <c r="C22" s="37"/>
      <c r="D22" s="37"/>
      <c r="E22" s="38"/>
      <c r="F22" s="38">
        <v>13735.5018538</v>
      </c>
      <c r="G22" s="39">
        <v>71.05000000000001</v>
      </c>
      <c r="H22" s="38"/>
    </row>
    <row r="23" spans="1:8" ht="15">
      <c r="A23" s="14"/>
      <c r="B23" s="20" t="s">
        <v>15</v>
      </c>
      <c r="C23" s="15"/>
      <c r="D23" s="15"/>
      <c r="E23" s="16"/>
      <c r="F23" s="17"/>
      <c r="G23" s="18"/>
      <c r="H23" s="17"/>
    </row>
    <row r="24" spans="1:8" ht="15">
      <c r="A24" s="75"/>
      <c r="B24" s="76" t="s">
        <v>15</v>
      </c>
      <c r="C24" s="76"/>
      <c r="D24" s="76"/>
      <c r="E24" s="77"/>
      <c r="F24" s="77">
        <v>5562.811673</v>
      </c>
      <c r="G24" s="79">
        <v>28.78</v>
      </c>
      <c r="H24" s="86">
        <v>0.0391</v>
      </c>
    </row>
    <row r="25" spans="1:8" ht="15">
      <c r="A25" s="35"/>
      <c r="B25" s="85" t="s">
        <v>14</v>
      </c>
      <c r="C25" s="37"/>
      <c r="D25" s="37"/>
      <c r="E25" s="44"/>
      <c r="F25" s="38">
        <v>5562.812</v>
      </c>
      <c r="G25" s="39">
        <v>28.78</v>
      </c>
      <c r="H25" s="38"/>
    </row>
    <row r="26" spans="1:8" ht="15">
      <c r="A26" s="87"/>
      <c r="B26" s="88" t="s">
        <v>16</v>
      </c>
      <c r="C26" s="89"/>
      <c r="D26" s="89"/>
      <c r="E26" s="90"/>
      <c r="F26" s="91"/>
      <c r="G26" s="92"/>
      <c r="H26" s="91"/>
    </row>
    <row r="27" spans="1:8" ht="15">
      <c r="A27" s="87"/>
      <c r="B27" s="88" t="s">
        <v>17</v>
      </c>
      <c r="C27" s="89"/>
      <c r="D27" s="89"/>
      <c r="E27" s="90"/>
      <c r="F27" s="77">
        <v>33.1280877999996</v>
      </c>
      <c r="G27" s="79">
        <v>0.169999999999995</v>
      </c>
      <c r="H27" s="77"/>
    </row>
    <row r="28" spans="1:8" ht="15">
      <c r="A28" s="35"/>
      <c r="B28" s="93" t="s">
        <v>14</v>
      </c>
      <c r="C28" s="37"/>
      <c r="D28" s="37"/>
      <c r="E28" s="44"/>
      <c r="F28" s="38">
        <v>33.1280877999996</v>
      </c>
      <c r="G28" s="39">
        <v>0.169999999999995</v>
      </c>
      <c r="H28" s="38"/>
    </row>
    <row r="29" spans="1:8" ht="15">
      <c r="A29" s="46"/>
      <c r="B29" s="48" t="s">
        <v>18</v>
      </c>
      <c r="C29" s="47"/>
      <c r="D29" s="47"/>
      <c r="E29" s="47"/>
      <c r="F29" s="33">
        <v>19331.442</v>
      </c>
      <c r="G29" s="34" t="s">
        <v>19</v>
      </c>
      <c r="H29" s="33"/>
    </row>
    <row r="31" spans="1:7" ht="30.75" customHeight="1">
      <c r="A31" s="58" t="s">
        <v>84</v>
      </c>
      <c r="B31" s="192" t="s">
        <v>85</v>
      </c>
      <c r="C31" s="192"/>
      <c r="D31" s="192"/>
      <c r="E31" s="192"/>
      <c r="F31" s="192"/>
      <c r="G31" s="193"/>
    </row>
    <row r="33" spans="1:5" ht="15">
      <c r="A33" t="s">
        <v>84</v>
      </c>
      <c r="B33" s="59" t="s">
        <v>86</v>
      </c>
      <c r="C33" s="59"/>
      <c r="D33" s="59"/>
      <c r="E33" s="59"/>
    </row>
    <row r="34" spans="2:5" ht="15">
      <c r="B34" s="60" t="s">
        <v>87</v>
      </c>
      <c r="C34" s="60"/>
      <c r="D34" s="60"/>
      <c r="E34" s="60"/>
    </row>
    <row r="35" spans="2:6" ht="30" customHeight="1">
      <c r="B35" s="194" t="s">
        <v>88</v>
      </c>
      <c r="C35" s="194"/>
      <c r="D35" s="194"/>
      <c r="E35" s="194"/>
      <c r="F35" s="194"/>
    </row>
  </sheetData>
  <sheetProtection/>
  <mergeCells count="4">
    <mergeCell ref="A2:H2"/>
    <mergeCell ref="A3:H3"/>
    <mergeCell ref="B31:G31"/>
    <mergeCell ref="B35:F35"/>
  </mergeCells>
  <conditionalFormatting sqref="C22:D22 C25:E28 F26 H26">
    <cfRule type="cellIs" priority="1" dxfId="26" operator="lessThan" stopIfTrue="1">
      <formula>0</formula>
    </cfRule>
  </conditionalFormatting>
  <conditionalFormatting sqref="G26">
    <cfRule type="cellIs" priority="2" dxfId="26" operator="lessThan" stopIfTrue="1">
      <formula>0</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8.7109375" defaultRowHeight="15"/>
  <cols>
    <col min="1" max="1" width="39.140625" style="151" bestFit="1" customWidth="1"/>
    <col min="2" max="2" width="15.8515625" style="151" bestFit="1" customWidth="1"/>
    <col min="3" max="16384" width="8.7109375" style="151" customWidth="1"/>
  </cols>
  <sheetData>
    <row r="1" spans="1:2" ht="15.75" customHeight="1" thickBot="1">
      <c r="A1" s="161" t="s">
        <v>107</v>
      </c>
      <c r="B1" s="162" t="s">
        <v>513</v>
      </c>
    </row>
    <row r="2" spans="1:2" ht="15.75" thickBot="1">
      <c r="A2" s="163" t="s">
        <v>128</v>
      </c>
      <c r="B2" s="164">
        <v>4466851292.17</v>
      </c>
    </row>
    <row r="3" spans="1:2" ht="15.75" thickBot="1">
      <c r="A3" s="163" t="s">
        <v>133</v>
      </c>
      <c r="B3" s="164">
        <v>1191447245.88</v>
      </c>
    </row>
    <row r="4" spans="1:2" ht="15.75" thickBot="1">
      <c r="A4" s="163" t="s">
        <v>134</v>
      </c>
      <c r="B4" s="164">
        <v>2500778697.97</v>
      </c>
    </row>
    <row r="5" spans="1:2" ht="15.75" thickBot="1">
      <c r="A5" s="163" t="s">
        <v>135</v>
      </c>
      <c r="B5" s="164">
        <v>2175658265.51</v>
      </c>
    </row>
    <row r="6" spans="1:2" ht="15.75" thickBot="1">
      <c r="A6" s="163" t="s">
        <v>136</v>
      </c>
      <c r="B6" s="164">
        <v>1620224083.86</v>
      </c>
    </row>
    <row r="7" spans="1:2" ht="15.75" thickBot="1">
      <c r="A7" s="163" t="s">
        <v>137</v>
      </c>
      <c r="B7" s="164">
        <v>1933144161.46</v>
      </c>
    </row>
    <row r="8" spans="1:2" ht="15">
      <c r="A8" s="163" t="s">
        <v>242</v>
      </c>
      <c r="B8" s="164">
        <v>13888103746.85</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1"/>
  <sheetViews>
    <sheetView zoomScalePageLayoutView="0" workbookViewId="0" topLeftCell="A1">
      <selection activeCell="A2" sqref="A2"/>
    </sheetView>
  </sheetViews>
  <sheetFormatPr defaultColWidth="8.7109375" defaultRowHeight="15"/>
  <cols>
    <col min="1" max="1" width="128.7109375" style="151" bestFit="1" customWidth="1"/>
    <col min="2" max="16384" width="8.7109375" style="151" customWidth="1"/>
  </cols>
  <sheetData>
    <row r="1" ht="15">
      <c r="A1" s="165" t="s">
        <v>544</v>
      </c>
    </row>
    <row r="2" ht="15">
      <c r="A2" s="151" t="s">
        <v>514</v>
      </c>
    </row>
    <row r="3" ht="15">
      <c r="A3" s="151" t="s">
        <v>515</v>
      </c>
    </row>
    <row r="5" ht="15">
      <c r="A5" s="165" t="s">
        <v>516</v>
      </c>
    </row>
    <row r="6" ht="15">
      <c r="A6" s="151" t="s">
        <v>514</v>
      </c>
    </row>
    <row r="7" ht="15">
      <c r="A7" s="151" t="s">
        <v>515</v>
      </c>
    </row>
    <row r="9" ht="15">
      <c r="A9" s="165" t="s">
        <v>517</v>
      </c>
    </row>
    <row r="10" ht="15">
      <c r="A10" s="151" t="s">
        <v>514</v>
      </c>
    </row>
    <row r="11" ht="15">
      <c r="A11" s="151" t="s">
        <v>515</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5:F73"/>
  <sheetViews>
    <sheetView zoomScalePageLayoutView="0" workbookViewId="0" topLeftCell="A1">
      <selection activeCell="A1" sqref="A1"/>
    </sheetView>
  </sheetViews>
  <sheetFormatPr defaultColWidth="8.7109375" defaultRowHeight="15"/>
  <cols>
    <col min="1" max="1" width="7.421875" style="151" bestFit="1" customWidth="1"/>
    <col min="2" max="2" width="48.00390625" style="151" bestFit="1" customWidth="1"/>
    <col min="3" max="3" width="15.140625" style="151" bestFit="1" customWidth="1"/>
    <col min="4" max="4" width="9.00390625" style="151" bestFit="1" customWidth="1"/>
    <col min="5" max="5" width="25.00390625" style="151" customWidth="1"/>
    <col min="6" max="6" width="19.7109375" style="151" customWidth="1"/>
    <col min="7" max="16384" width="8.7109375" style="151" customWidth="1"/>
  </cols>
  <sheetData>
    <row r="1" ht="15"/>
    <row r="2" ht="15"/>
    <row r="3" ht="15"/>
    <row r="4" ht="15"/>
    <row r="5" spans="1:6" ht="15.75" customHeight="1">
      <c r="A5" s="206" t="s">
        <v>518</v>
      </c>
      <c r="B5" s="206"/>
      <c r="C5" s="206"/>
      <c r="D5" s="206"/>
      <c r="E5" s="206"/>
      <c r="F5" s="206"/>
    </row>
    <row r="6" spans="1:6" ht="15.75" customHeight="1">
      <c r="A6" s="166"/>
      <c r="B6" s="166"/>
      <c r="C6" s="166"/>
      <c r="D6" s="166"/>
      <c r="E6" s="166"/>
      <c r="F6" s="166"/>
    </row>
    <row r="7" spans="1:6" ht="15.75" customHeight="1">
      <c r="A7" s="207" t="s">
        <v>519</v>
      </c>
      <c r="B7" s="207"/>
      <c r="C7" s="207"/>
      <c r="D7" s="207"/>
      <c r="E7" s="207"/>
      <c r="F7" s="207"/>
    </row>
    <row r="8" spans="1:6" ht="15.75" customHeight="1">
      <c r="A8" s="167"/>
      <c r="B8" s="167"/>
      <c r="C8" s="167"/>
      <c r="D8" s="167"/>
      <c r="E8" s="167"/>
      <c r="F8" s="167"/>
    </row>
    <row r="9" spans="1:6" ht="15">
      <c r="A9" s="197" t="s">
        <v>128</v>
      </c>
      <c r="B9" s="198"/>
      <c r="C9" s="198"/>
      <c r="D9" s="198"/>
      <c r="E9" s="198"/>
      <c r="F9" s="199"/>
    </row>
    <row r="10" spans="1:6" ht="27" customHeight="1">
      <c r="A10" s="200" t="s">
        <v>2</v>
      </c>
      <c r="B10" s="202" t="s">
        <v>520</v>
      </c>
      <c r="C10" s="202" t="s">
        <v>5</v>
      </c>
      <c r="D10" s="202" t="s">
        <v>6</v>
      </c>
      <c r="E10" s="168" t="s">
        <v>521</v>
      </c>
      <c r="F10" s="204" t="s">
        <v>522</v>
      </c>
    </row>
    <row r="11" spans="1:6" ht="21.75" customHeight="1">
      <c r="A11" s="201"/>
      <c r="B11" s="203"/>
      <c r="C11" s="203"/>
      <c r="D11" s="203"/>
      <c r="E11" s="168" t="s">
        <v>523</v>
      </c>
      <c r="F11" s="205"/>
    </row>
    <row r="12" spans="1:6" ht="15">
      <c r="A12" s="169"/>
      <c r="B12" s="169" t="s">
        <v>348</v>
      </c>
      <c r="C12" s="169"/>
      <c r="D12" s="170"/>
      <c r="E12" s="171"/>
      <c r="F12" s="172"/>
    </row>
    <row r="13" spans="1:6" ht="15">
      <c r="A13" s="169">
        <v>1</v>
      </c>
      <c r="B13" s="173" t="s">
        <v>39</v>
      </c>
      <c r="C13" s="173" t="s">
        <v>41</v>
      </c>
      <c r="D13" s="173">
        <v>641</v>
      </c>
      <c r="E13" s="174">
        <v>3152.7288418</v>
      </c>
      <c r="F13" s="175">
        <v>0.07058056</v>
      </c>
    </row>
    <row r="14" spans="1:6" ht="15">
      <c r="A14" s="169">
        <v>2</v>
      </c>
      <c r="B14" s="173" t="s">
        <v>45</v>
      </c>
      <c r="C14" s="173" t="s">
        <v>46</v>
      </c>
      <c r="D14" s="173">
        <v>430</v>
      </c>
      <c r="E14" s="174">
        <v>2131.9595463</v>
      </c>
      <c r="F14" s="175">
        <v>0.04772846</v>
      </c>
    </row>
    <row r="15" spans="1:6" ht="15">
      <c r="A15" s="169">
        <v>3</v>
      </c>
      <c r="B15" s="173" t="s">
        <v>39</v>
      </c>
      <c r="C15" s="173" t="s">
        <v>47</v>
      </c>
      <c r="D15" s="173">
        <v>391</v>
      </c>
      <c r="E15" s="174">
        <v>1938.4368298</v>
      </c>
      <c r="F15" s="175">
        <v>0.04339605</v>
      </c>
    </row>
    <row r="16" spans="1:6" ht="15">
      <c r="A16" s="169"/>
      <c r="B16" s="169" t="s">
        <v>524</v>
      </c>
      <c r="C16" s="169"/>
      <c r="D16" s="170"/>
      <c r="E16" s="171"/>
      <c r="F16" s="172"/>
    </row>
    <row r="17" spans="1:6" ht="15">
      <c r="A17" s="169">
        <v>4</v>
      </c>
      <c r="B17" s="173" t="s">
        <v>20</v>
      </c>
      <c r="C17" s="173" t="s">
        <v>22</v>
      </c>
      <c r="D17" s="173">
        <v>350</v>
      </c>
      <c r="E17" s="174">
        <v>2023.4246575</v>
      </c>
      <c r="F17" s="175">
        <v>0.04529868</v>
      </c>
    </row>
    <row r="18" spans="1:6" ht="15">
      <c r="A18" s="169"/>
      <c r="B18" s="169" t="s">
        <v>525</v>
      </c>
      <c r="C18" s="169"/>
      <c r="D18" s="170"/>
      <c r="E18" s="171"/>
      <c r="F18" s="172"/>
    </row>
    <row r="19" spans="1:6" ht="15">
      <c r="A19" s="169">
        <v>5</v>
      </c>
      <c r="B19" s="173" t="s">
        <v>20</v>
      </c>
      <c r="C19" s="173" t="s">
        <v>23</v>
      </c>
      <c r="D19" s="173">
        <v>520</v>
      </c>
      <c r="E19" s="174">
        <v>5235.8586301</v>
      </c>
      <c r="F19" s="175">
        <v>0.11721587</v>
      </c>
    </row>
    <row r="20" spans="1:6" ht="15">
      <c r="A20" s="169">
        <f>A19+1</f>
        <v>6</v>
      </c>
      <c r="B20" s="173" t="s">
        <v>24</v>
      </c>
      <c r="C20" s="173" t="s">
        <v>26</v>
      </c>
      <c r="D20" s="173">
        <v>650</v>
      </c>
      <c r="E20" s="174">
        <v>4999.9999998</v>
      </c>
      <c r="F20" s="175">
        <v>0.11193567</v>
      </c>
    </row>
    <row r="21" spans="1:6" ht="15">
      <c r="A21" s="169">
        <f aca="true" t="shared" si="0" ref="A21:A26">A20+1</f>
        <v>7</v>
      </c>
      <c r="B21" s="173" t="s">
        <v>27</v>
      </c>
      <c r="C21" s="173" t="s">
        <v>29</v>
      </c>
      <c r="D21" s="173">
        <v>261</v>
      </c>
      <c r="E21" s="174">
        <v>2050.91198</v>
      </c>
      <c r="F21" s="175">
        <v>0.04591404</v>
      </c>
    </row>
    <row r="22" spans="1:6" ht="15">
      <c r="A22" s="169">
        <f t="shared" si="0"/>
        <v>8</v>
      </c>
      <c r="B22" s="173" t="s">
        <v>30</v>
      </c>
      <c r="C22" s="173" t="s">
        <v>32</v>
      </c>
      <c r="D22" s="173">
        <v>120</v>
      </c>
      <c r="E22" s="174">
        <v>798.95764</v>
      </c>
      <c r="F22" s="175">
        <v>0.01788637</v>
      </c>
    </row>
    <row r="23" spans="1:6" ht="15">
      <c r="A23" s="169">
        <f t="shared" si="0"/>
        <v>9</v>
      </c>
      <c r="B23" s="173" t="s">
        <v>24</v>
      </c>
      <c r="C23" s="173" t="s">
        <v>75</v>
      </c>
      <c r="D23" s="173">
        <v>50</v>
      </c>
      <c r="E23" s="174">
        <v>500</v>
      </c>
      <c r="F23" s="175">
        <v>0.01119357</v>
      </c>
    </row>
    <row r="24" spans="1:6" ht="15">
      <c r="A24" s="169">
        <f t="shared" si="0"/>
        <v>10</v>
      </c>
      <c r="B24" s="173" t="s">
        <v>27</v>
      </c>
      <c r="C24" s="173" t="s">
        <v>33</v>
      </c>
      <c r="D24" s="173">
        <v>47</v>
      </c>
      <c r="E24" s="174">
        <v>470</v>
      </c>
      <c r="F24" s="175">
        <v>0.01052195</v>
      </c>
    </row>
    <row r="25" spans="1:6" ht="15">
      <c r="A25" s="169">
        <f t="shared" si="0"/>
        <v>11</v>
      </c>
      <c r="B25" s="173" t="s">
        <v>27</v>
      </c>
      <c r="C25" s="173" t="s">
        <v>34</v>
      </c>
      <c r="D25" s="173">
        <v>40</v>
      </c>
      <c r="E25" s="174">
        <v>400</v>
      </c>
      <c r="F25" s="175">
        <v>0.00895485</v>
      </c>
    </row>
    <row r="26" spans="1:6" ht="15">
      <c r="A26" s="169">
        <f t="shared" si="0"/>
        <v>12</v>
      </c>
      <c r="B26" s="173" t="s">
        <v>27</v>
      </c>
      <c r="C26" s="173" t="s">
        <v>35</v>
      </c>
      <c r="D26" s="173">
        <v>75</v>
      </c>
      <c r="E26" s="174">
        <v>307.5539568</v>
      </c>
      <c r="F26" s="175">
        <v>0.00688525</v>
      </c>
    </row>
    <row r="27" spans="1:6" ht="15">
      <c r="A27" s="169"/>
      <c r="B27" s="176" t="s">
        <v>14</v>
      </c>
      <c r="C27" s="176"/>
      <c r="D27" s="176"/>
      <c r="E27" s="177">
        <v>24009.832</v>
      </c>
      <c r="F27" s="178">
        <v>0.5375</v>
      </c>
    </row>
    <row r="28" spans="1:6" ht="15">
      <c r="A28" s="169"/>
      <c r="B28" s="169" t="s">
        <v>526</v>
      </c>
      <c r="C28" s="179"/>
      <c r="D28" s="170"/>
      <c r="E28" s="171">
        <v>20658.680839599998</v>
      </c>
      <c r="F28" s="172">
        <v>0.4625</v>
      </c>
    </row>
    <row r="29" spans="1:6" ht="15">
      <c r="A29" s="169"/>
      <c r="B29" s="176" t="s">
        <v>14</v>
      </c>
      <c r="C29" s="176"/>
      <c r="D29" s="176"/>
      <c r="E29" s="177">
        <v>44668.5129217</v>
      </c>
      <c r="F29" s="180">
        <v>1</v>
      </c>
    </row>
    <row r="30" spans="1:6" ht="15">
      <c r="A30" s="169"/>
      <c r="B30" s="181"/>
      <c r="C30" s="169"/>
      <c r="D30" s="170"/>
      <c r="E30" s="169"/>
      <c r="F30" s="182"/>
    </row>
    <row r="32" spans="1:6" ht="15">
      <c r="A32" s="197" t="s">
        <v>136</v>
      </c>
      <c r="B32" s="198"/>
      <c r="C32" s="198"/>
      <c r="D32" s="198"/>
      <c r="E32" s="198"/>
      <c r="F32" s="199"/>
    </row>
    <row r="33" spans="1:6" ht="27" customHeight="1">
      <c r="A33" s="200" t="s">
        <v>2</v>
      </c>
      <c r="B33" s="202" t="s">
        <v>520</v>
      </c>
      <c r="C33" s="202" t="s">
        <v>5</v>
      </c>
      <c r="D33" s="202" t="s">
        <v>6</v>
      </c>
      <c r="E33" s="168" t="s">
        <v>521</v>
      </c>
      <c r="F33" s="204" t="s">
        <v>522</v>
      </c>
    </row>
    <row r="34" spans="1:6" ht="21.75" customHeight="1">
      <c r="A34" s="201"/>
      <c r="B34" s="203"/>
      <c r="C34" s="203"/>
      <c r="D34" s="203"/>
      <c r="E34" s="168" t="s">
        <v>523</v>
      </c>
      <c r="F34" s="205"/>
    </row>
    <row r="35" spans="1:6" ht="15">
      <c r="A35" s="169"/>
      <c r="B35" s="169" t="s">
        <v>348</v>
      </c>
      <c r="C35" s="169"/>
      <c r="D35" s="170"/>
      <c r="E35" s="171"/>
      <c r="F35" s="172"/>
    </row>
    <row r="36" spans="1:6" ht="15">
      <c r="A36" s="169">
        <v>1</v>
      </c>
      <c r="B36" s="173" t="s">
        <v>170</v>
      </c>
      <c r="C36" s="173" t="s">
        <v>171</v>
      </c>
      <c r="D36" s="173">
        <v>800</v>
      </c>
      <c r="E36" s="174">
        <v>3896.4912432</v>
      </c>
      <c r="F36" s="175">
        <v>0.24049089</v>
      </c>
    </row>
    <row r="37" spans="1:6" ht="15">
      <c r="A37" s="169">
        <v>2</v>
      </c>
      <c r="B37" s="173" t="s">
        <v>39</v>
      </c>
      <c r="C37" s="173" t="s">
        <v>41</v>
      </c>
      <c r="D37" s="173">
        <v>357</v>
      </c>
      <c r="E37" s="174">
        <v>1755.8879821</v>
      </c>
      <c r="F37" s="175">
        <v>0.10837316</v>
      </c>
    </row>
    <row r="38" spans="1:6" ht="15">
      <c r="A38" s="169">
        <v>3</v>
      </c>
      <c r="B38" s="173" t="s">
        <v>45</v>
      </c>
      <c r="C38" s="173" t="s">
        <v>46</v>
      </c>
      <c r="D38" s="173">
        <v>144</v>
      </c>
      <c r="E38" s="174">
        <v>713.9585458</v>
      </c>
      <c r="F38" s="175">
        <v>0.04406542</v>
      </c>
    </row>
    <row r="39" spans="1:6" ht="15">
      <c r="A39" s="169">
        <v>4</v>
      </c>
      <c r="B39" s="173" t="s">
        <v>39</v>
      </c>
      <c r="C39" s="173" t="s">
        <v>47</v>
      </c>
      <c r="D39" s="173">
        <v>131</v>
      </c>
      <c r="E39" s="174">
        <v>649.4507026</v>
      </c>
      <c r="F39" s="175">
        <v>0.040084</v>
      </c>
    </row>
    <row r="40" spans="1:6" ht="15">
      <c r="A40" s="169"/>
      <c r="B40" s="169" t="s">
        <v>525</v>
      </c>
      <c r="C40" s="169"/>
      <c r="D40" s="170"/>
      <c r="E40" s="171"/>
      <c r="F40" s="172"/>
    </row>
    <row r="41" spans="1:6" ht="15">
      <c r="A41" s="169">
        <v>5</v>
      </c>
      <c r="B41" s="173" t="s">
        <v>27</v>
      </c>
      <c r="C41" s="173" t="s">
        <v>59</v>
      </c>
      <c r="D41" s="173">
        <v>162</v>
      </c>
      <c r="E41" s="174">
        <v>1620</v>
      </c>
      <c r="F41" s="175">
        <v>0.09998617</v>
      </c>
    </row>
    <row r="42" spans="1:6" ht="15">
      <c r="A42" s="169">
        <f aca="true" t="shared" si="1" ref="A42:A47">A41+1</f>
        <v>6</v>
      </c>
      <c r="B42" s="173" t="s">
        <v>20</v>
      </c>
      <c r="C42" s="173" t="s">
        <v>60</v>
      </c>
      <c r="D42" s="173">
        <v>150</v>
      </c>
      <c r="E42" s="174">
        <v>1510.3438356</v>
      </c>
      <c r="F42" s="175">
        <v>0.09321821</v>
      </c>
    </row>
    <row r="43" spans="1:6" ht="15">
      <c r="A43" s="169">
        <f t="shared" si="1"/>
        <v>7</v>
      </c>
      <c r="B43" s="173" t="s">
        <v>24</v>
      </c>
      <c r="C43" s="173" t="s">
        <v>76</v>
      </c>
      <c r="D43" s="173">
        <v>80</v>
      </c>
      <c r="E43" s="174">
        <v>800</v>
      </c>
      <c r="F43" s="175">
        <v>0.04937589</v>
      </c>
    </row>
    <row r="44" spans="1:6" ht="15">
      <c r="A44" s="169">
        <f t="shared" si="1"/>
        <v>8</v>
      </c>
      <c r="B44" s="173" t="s">
        <v>27</v>
      </c>
      <c r="C44" s="173" t="s">
        <v>33</v>
      </c>
      <c r="D44" s="173">
        <v>43</v>
      </c>
      <c r="E44" s="174">
        <v>430</v>
      </c>
      <c r="F44" s="175">
        <v>0.02653954</v>
      </c>
    </row>
    <row r="45" spans="1:6" ht="15">
      <c r="A45" s="169">
        <f t="shared" si="1"/>
        <v>9</v>
      </c>
      <c r="B45" s="173" t="s">
        <v>27</v>
      </c>
      <c r="C45" s="173" t="s">
        <v>35</v>
      </c>
      <c r="D45" s="173">
        <v>8</v>
      </c>
      <c r="E45" s="174">
        <v>32.8057554</v>
      </c>
      <c r="F45" s="175">
        <v>0.00202477</v>
      </c>
    </row>
    <row r="46" spans="1:6" ht="15">
      <c r="A46" s="169">
        <f t="shared" si="1"/>
        <v>10</v>
      </c>
      <c r="B46" s="173" t="s">
        <v>27</v>
      </c>
      <c r="C46" s="173" t="s">
        <v>29</v>
      </c>
      <c r="D46" s="173">
        <v>4</v>
      </c>
      <c r="E46" s="174">
        <v>31.4316</v>
      </c>
      <c r="F46" s="175">
        <v>0.00193995</v>
      </c>
    </row>
    <row r="47" spans="1:6" ht="15">
      <c r="A47" s="169">
        <f t="shared" si="1"/>
        <v>11</v>
      </c>
      <c r="B47" s="173" t="s">
        <v>50</v>
      </c>
      <c r="C47" s="173" t="s">
        <v>52</v>
      </c>
      <c r="D47" s="173">
        <v>100</v>
      </c>
      <c r="E47" s="174">
        <v>17.5</v>
      </c>
      <c r="F47" s="175">
        <v>0.0010801</v>
      </c>
    </row>
    <row r="48" spans="1:6" ht="15">
      <c r="A48" s="169"/>
      <c r="B48" s="176" t="s">
        <v>14</v>
      </c>
      <c r="C48" s="176"/>
      <c r="D48" s="176"/>
      <c r="E48" s="177">
        <v>11457.87</v>
      </c>
      <c r="F48" s="178">
        <v>0.7072</v>
      </c>
    </row>
    <row r="49" spans="1:6" ht="15">
      <c r="A49" s="169"/>
      <c r="B49" s="169" t="s">
        <v>526</v>
      </c>
      <c r="C49" s="179"/>
      <c r="D49" s="170"/>
      <c r="E49" s="171">
        <v>4744.371173899998</v>
      </c>
      <c r="F49" s="172">
        <v>0.2928</v>
      </c>
    </row>
    <row r="50" spans="1:6" ht="15">
      <c r="A50" s="169"/>
      <c r="B50" s="176" t="s">
        <v>14</v>
      </c>
      <c r="C50" s="176"/>
      <c r="D50" s="176"/>
      <c r="E50" s="177">
        <v>16202.2408386</v>
      </c>
      <c r="F50" s="180">
        <v>1</v>
      </c>
    </row>
    <row r="51" spans="1:6" ht="15">
      <c r="A51" s="169"/>
      <c r="B51" s="181"/>
      <c r="C51" s="169"/>
      <c r="D51" s="170"/>
      <c r="E51" s="169"/>
      <c r="F51" s="182"/>
    </row>
    <row r="53" spans="1:6" ht="15">
      <c r="A53" s="197" t="s">
        <v>137</v>
      </c>
      <c r="B53" s="198"/>
      <c r="C53" s="198"/>
      <c r="D53" s="198"/>
      <c r="E53" s="198"/>
      <c r="F53" s="199"/>
    </row>
    <row r="54" spans="1:6" ht="27" customHeight="1">
      <c r="A54" s="200" t="s">
        <v>2</v>
      </c>
      <c r="B54" s="202" t="s">
        <v>520</v>
      </c>
      <c r="C54" s="202" t="s">
        <v>5</v>
      </c>
      <c r="D54" s="202" t="s">
        <v>6</v>
      </c>
      <c r="E54" s="168" t="s">
        <v>521</v>
      </c>
      <c r="F54" s="204" t="s">
        <v>522</v>
      </c>
    </row>
    <row r="55" spans="1:6" ht="21.75" customHeight="1">
      <c r="A55" s="201"/>
      <c r="B55" s="203"/>
      <c r="C55" s="203"/>
      <c r="D55" s="203"/>
      <c r="E55" s="168" t="s">
        <v>523</v>
      </c>
      <c r="F55" s="205"/>
    </row>
    <row r="56" spans="1:6" ht="15">
      <c r="A56" s="169"/>
      <c r="B56" s="169" t="s">
        <v>348</v>
      </c>
      <c r="C56" s="169"/>
      <c r="D56" s="170"/>
      <c r="E56" s="171"/>
      <c r="F56" s="172"/>
    </row>
    <row r="57" spans="1:6" ht="15">
      <c r="A57" s="169">
        <v>1</v>
      </c>
      <c r="B57" s="173" t="s">
        <v>39</v>
      </c>
      <c r="C57" s="173" t="s">
        <v>41</v>
      </c>
      <c r="D57" s="173">
        <v>310</v>
      </c>
      <c r="E57" s="174">
        <v>1524.7206567</v>
      </c>
      <c r="F57" s="175">
        <v>0.07887258</v>
      </c>
    </row>
    <row r="58" spans="1:6" ht="15">
      <c r="A58" s="169">
        <v>2</v>
      </c>
      <c r="B58" s="173" t="s">
        <v>45</v>
      </c>
      <c r="C58" s="173" t="s">
        <v>46</v>
      </c>
      <c r="D58" s="173">
        <v>217</v>
      </c>
      <c r="E58" s="174">
        <v>1075.8958641</v>
      </c>
      <c r="F58" s="175">
        <v>0.05565523</v>
      </c>
    </row>
    <row r="59" spans="1:6" ht="15">
      <c r="A59" s="169">
        <v>3</v>
      </c>
      <c r="B59" s="173" t="s">
        <v>39</v>
      </c>
      <c r="C59" s="173" t="s">
        <v>47</v>
      </c>
      <c r="D59" s="173">
        <v>198</v>
      </c>
      <c r="E59" s="174">
        <v>981.6125123</v>
      </c>
      <c r="F59" s="175">
        <v>0.05077803</v>
      </c>
    </row>
    <row r="60" spans="1:6" ht="15">
      <c r="A60" s="169"/>
      <c r="B60" s="169" t="s">
        <v>525</v>
      </c>
      <c r="C60" s="169"/>
      <c r="D60" s="170"/>
      <c r="E60" s="171"/>
      <c r="F60" s="172"/>
    </row>
    <row r="61" spans="1:6" ht="15">
      <c r="A61" s="169">
        <v>4</v>
      </c>
      <c r="B61" s="173" t="s">
        <v>20</v>
      </c>
      <c r="C61" s="173" t="s">
        <v>55</v>
      </c>
      <c r="D61" s="173">
        <v>350</v>
      </c>
      <c r="E61" s="174">
        <v>3524.1356164</v>
      </c>
      <c r="F61" s="175">
        <v>0.18230071</v>
      </c>
    </row>
    <row r="62" spans="1:6" ht="15">
      <c r="A62" s="169">
        <f>A61+1</f>
        <v>5</v>
      </c>
      <c r="B62" s="173" t="s">
        <v>30</v>
      </c>
      <c r="C62" s="173" t="s">
        <v>56</v>
      </c>
      <c r="D62" s="173">
        <v>410</v>
      </c>
      <c r="E62" s="174">
        <v>2729.7719929</v>
      </c>
      <c r="F62" s="175">
        <v>0.14120892</v>
      </c>
    </row>
    <row r="63" spans="1:6" ht="15">
      <c r="A63" s="169">
        <f aca="true" t="shared" si="2" ref="A63:A69">A62+1</f>
        <v>6</v>
      </c>
      <c r="B63" s="173" t="s">
        <v>24</v>
      </c>
      <c r="C63" s="173" t="s">
        <v>57</v>
      </c>
      <c r="D63" s="173">
        <v>160</v>
      </c>
      <c r="E63" s="174">
        <v>1600</v>
      </c>
      <c r="F63" s="175">
        <v>0.08276672</v>
      </c>
    </row>
    <row r="64" spans="1:6" ht="15">
      <c r="A64" s="169">
        <f t="shared" si="2"/>
        <v>7</v>
      </c>
      <c r="B64" s="173" t="s">
        <v>24</v>
      </c>
      <c r="C64" s="173" t="s">
        <v>49</v>
      </c>
      <c r="D64" s="173">
        <v>100</v>
      </c>
      <c r="E64" s="174">
        <v>1000</v>
      </c>
      <c r="F64" s="175">
        <v>0.0517292</v>
      </c>
    </row>
    <row r="65" spans="1:6" ht="15">
      <c r="A65" s="169">
        <f t="shared" si="2"/>
        <v>8</v>
      </c>
      <c r="B65" s="173" t="s">
        <v>20</v>
      </c>
      <c r="C65" s="173" t="s">
        <v>23</v>
      </c>
      <c r="D65" s="173">
        <v>50</v>
      </c>
      <c r="E65" s="174">
        <v>503.4479452</v>
      </c>
      <c r="F65" s="175">
        <v>0.02604296</v>
      </c>
    </row>
    <row r="66" spans="1:6" ht="15">
      <c r="A66" s="169">
        <f t="shared" si="2"/>
        <v>9</v>
      </c>
      <c r="B66" s="173" t="s">
        <v>27</v>
      </c>
      <c r="C66" s="173" t="s">
        <v>33</v>
      </c>
      <c r="D66" s="173">
        <v>43</v>
      </c>
      <c r="E66" s="174">
        <v>430</v>
      </c>
      <c r="F66" s="175">
        <v>0.02224356</v>
      </c>
    </row>
    <row r="67" spans="1:6" ht="15">
      <c r="A67" s="169">
        <f t="shared" si="2"/>
        <v>10</v>
      </c>
      <c r="B67" s="173" t="s">
        <v>24</v>
      </c>
      <c r="C67" s="173" t="s">
        <v>77</v>
      </c>
      <c r="D67" s="173">
        <v>25</v>
      </c>
      <c r="E67" s="174">
        <v>250</v>
      </c>
      <c r="F67" s="175">
        <v>0.0129323</v>
      </c>
    </row>
    <row r="68" spans="1:6" ht="15">
      <c r="A68" s="169">
        <f t="shared" si="2"/>
        <v>11</v>
      </c>
      <c r="B68" s="173" t="s">
        <v>27</v>
      </c>
      <c r="C68" s="173" t="s">
        <v>35</v>
      </c>
      <c r="D68" s="173">
        <v>24</v>
      </c>
      <c r="E68" s="174">
        <v>98.4172662</v>
      </c>
      <c r="F68" s="175">
        <v>0.00509105</v>
      </c>
    </row>
    <row r="69" spans="1:6" ht="15">
      <c r="A69" s="169">
        <f t="shared" si="2"/>
        <v>12</v>
      </c>
      <c r="B69" s="173" t="s">
        <v>50</v>
      </c>
      <c r="C69" s="173" t="s">
        <v>52</v>
      </c>
      <c r="D69" s="173">
        <v>100</v>
      </c>
      <c r="E69" s="174">
        <v>17.5</v>
      </c>
      <c r="F69" s="175">
        <v>0.00090526</v>
      </c>
    </row>
    <row r="70" spans="1:6" ht="15">
      <c r="A70" s="169"/>
      <c r="B70" s="176" t="s">
        <v>14</v>
      </c>
      <c r="C70" s="176"/>
      <c r="D70" s="176"/>
      <c r="E70" s="177">
        <v>13735.502</v>
      </c>
      <c r="F70" s="178">
        <v>0.7105</v>
      </c>
    </row>
    <row r="71" spans="1:6" ht="15">
      <c r="A71" s="169"/>
      <c r="B71" s="169" t="s">
        <v>526</v>
      </c>
      <c r="C71" s="179"/>
      <c r="D71" s="170"/>
      <c r="E71" s="171">
        <v>5595.9397608</v>
      </c>
      <c r="F71" s="172">
        <v>0.2895</v>
      </c>
    </row>
    <row r="72" spans="1:6" ht="15">
      <c r="A72" s="169"/>
      <c r="B72" s="176" t="s">
        <v>14</v>
      </c>
      <c r="C72" s="176"/>
      <c r="D72" s="176"/>
      <c r="E72" s="177">
        <v>19331.4416146</v>
      </c>
      <c r="F72" s="180">
        <v>1</v>
      </c>
    </row>
    <row r="73" spans="1:6" ht="15">
      <c r="A73" s="169"/>
      <c r="B73" s="181"/>
      <c r="C73" s="169"/>
      <c r="D73" s="170"/>
      <c r="E73" s="169"/>
      <c r="F73" s="182"/>
    </row>
  </sheetData>
  <sheetProtection/>
  <mergeCells count="20">
    <mergeCell ref="A5:F5"/>
    <mergeCell ref="A7:F7"/>
    <mergeCell ref="A9:F9"/>
    <mergeCell ref="A10:A11"/>
    <mergeCell ref="B10:B11"/>
    <mergeCell ref="C10:C11"/>
    <mergeCell ref="D10:D11"/>
    <mergeCell ref="F10:F11"/>
    <mergeCell ref="A32:F32"/>
    <mergeCell ref="A33:A34"/>
    <mergeCell ref="B33:B34"/>
    <mergeCell ref="C33:C34"/>
    <mergeCell ref="D33:D34"/>
    <mergeCell ref="F33:F34"/>
    <mergeCell ref="A53:F53"/>
    <mergeCell ref="A54:A55"/>
    <mergeCell ref="B54:B55"/>
    <mergeCell ref="C54:C55"/>
    <mergeCell ref="D54:D55"/>
    <mergeCell ref="F54:F55"/>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5:F70"/>
  <sheetViews>
    <sheetView zoomScalePageLayoutView="0" workbookViewId="0" topLeftCell="A1">
      <selection activeCell="A1" sqref="A1"/>
    </sheetView>
  </sheetViews>
  <sheetFormatPr defaultColWidth="8.7109375" defaultRowHeight="15"/>
  <cols>
    <col min="1" max="1" width="16.7109375" style="151" bestFit="1" customWidth="1"/>
    <col min="2" max="2" width="52.7109375" style="151" customWidth="1"/>
    <col min="3" max="3" width="17.140625" style="151" customWidth="1"/>
    <col min="4" max="4" width="13.8515625" style="151" customWidth="1"/>
    <col min="5" max="5" width="20.421875" style="151" customWidth="1"/>
    <col min="6" max="6" width="21.00390625" style="151" customWidth="1"/>
    <col min="7" max="7" width="11.00390625" style="151" customWidth="1"/>
    <col min="8" max="16384" width="8.7109375" style="151" customWidth="1"/>
  </cols>
  <sheetData>
    <row r="1" ht="15"/>
    <row r="2" ht="15"/>
    <row r="3" ht="15"/>
    <row r="4" ht="15"/>
    <row r="5" spans="1:6" ht="15.75" customHeight="1">
      <c r="A5" s="206" t="s">
        <v>518</v>
      </c>
      <c r="B5" s="206"/>
      <c r="C5" s="206"/>
      <c r="D5" s="206"/>
      <c r="E5" s="206"/>
      <c r="F5" s="206"/>
    </row>
    <row r="6" spans="1:6" ht="15.75" customHeight="1">
      <c r="A6" s="166"/>
      <c r="B6" s="166"/>
      <c r="C6" s="166"/>
      <c r="D6" s="166"/>
      <c r="E6" s="166"/>
      <c r="F6" s="166"/>
    </row>
    <row r="7" spans="1:6" ht="15.75" customHeight="1">
      <c r="A7" s="207" t="s">
        <v>527</v>
      </c>
      <c r="B7" s="207"/>
      <c r="C7" s="207"/>
      <c r="D7" s="207"/>
      <c r="E7" s="207"/>
      <c r="F7" s="207"/>
    </row>
    <row r="8" spans="1:6" ht="15.75" customHeight="1">
      <c r="A8" s="167"/>
      <c r="B8" s="167"/>
      <c r="C8" s="167"/>
      <c r="D8" s="167"/>
      <c r="E8" s="167"/>
      <c r="F8" s="167"/>
    </row>
    <row r="9" spans="1:6" ht="15">
      <c r="A9" s="197" t="s">
        <v>133</v>
      </c>
      <c r="B9" s="198"/>
      <c r="C9" s="198"/>
      <c r="D9" s="198"/>
      <c r="E9" s="198"/>
      <c r="F9" s="199"/>
    </row>
    <row r="10" spans="1:6" ht="15">
      <c r="A10" s="200" t="s">
        <v>2</v>
      </c>
      <c r="B10" s="202" t="s">
        <v>520</v>
      </c>
      <c r="C10" s="202" t="s">
        <v>5</v>
      </c>
      <c r="D10" s="202" t="s">
        <v>6</v>
      </c>
      <c r="E10" s="168" t="s">
        <v>521</v>
      </c>
      <c r="F10" s="204" t="s">
        <v>522</v>
      </c>
    </row>
    <row r="11" spans="1:6" ht="15">
      <c r="A11" s="201"/>
      <c r="B11" s="203"/>
      <c r="C11" s="203"/>
      <c r="D11" s="203"/>
      <c r="E11" s="168" t="s">
        <v>523</v>
      </c>
      <c r="F11" s="205"/>
    </row>
    <row r="12" spans="1:6" ht="15">
      <c r="A12" s="169"/>
      <c r="B12" s="169" t="s">
        <v>348</v>
      </c>
      <c r="C12" s="169"/>
      <c r="D12" s="170"/>
      <c r="E12" s="171"/>
      <c r="F12" s="172"/>
    </row>
    <row r="13" spans="1:6" ht="15">
      <c r="A13" s="169">
        <v>1</v>
      </c>
      <c r="B13" s="173" t="s">
        <v>170</v>
      </c>
      <c r="C13" s="173" t="s">
        <v>171</v>
      </c>
      <c r="D13" s="173">
        <v>700</v>
      </c>
      <c r="E13" s="174">
        <v>3409.4298378</v>
      </c>
      <c r="F13" s="175">
        <v>0.2861586905832162</v>
      </c>
    </row>
    <row r="14" spans="1:6" ht="15">
      <c r="A14" s="169">
        <v>2</v>
      </c>
      <c r="B14" s="173" t="s">
        <v>39</v>
      </c>
      <c r="C14" s="173" t="s">
        <v>41</v>
      </c>
      <c r="D14" s="173">
        <v>207</v>
      </c>
      <c r="E14" s="174">
        <v>1018.1199224</v>
      </c>
      <c r="F14" s="175">
        <v>0.08545237113272432</v>
      </c>
    </row>
    <row r="15" spans="1:6" ht="15">
      <c r="A15" s="169">
        <v>3</v>
      </c>
      <c r="B15" s="173" t="s">
        <v>45</v>
      </c>
      <c r="C15" s="173" t="s">
        <v>46</v>
      </c>
      <c r="D15" s="173">
        <v>19</v>
      </c>
      <c r="E15" s="174">
        <v>94.2028637</v>
      </c>
      <c r="F15" s="175">
        <v>0.00790659125074581</v>
      </c>
    </row>
    <row r="16" spans="1:6" ht="15">
      <c r="A16" s="169">
        <v>4</v>
      </c>
      <c r="B16" s="173" t="s">
        <v>39</v>
      </c>
      <c r="C16" s="173" t="s">
        <v>47</v>
      </c>
      <c r="D16" s="173">
        <v>17</v>
      </c>
      <c r="E16" s="174">
        <v>84.2798622</v>
      </c>
      <c r="F16" s="175">
        <v>0.007073738471546938</v>
      </c>
    </row>
    <row r="17" spans="1:6" ht="15">
      <c r="A17" s="169"/>
      <c r="B17" s="169" t="s">
        <v>525</v>
      </c>
      <c r="C17" s="169"/>
      <c r="D17" s="170"/>
      <c r="E17" s="171"/>
      <c r="F17" s="172"/>
    </row>
    <row r="18" spans="1:6" ht="15">
      <c r="A18" s="169">
        <v>5</v>
      </c>
      <c r="B18" s="173" t="s">
        <v>24</v>
      </c>
      <c r="C18" s="173" t="s">
        <v>49</v>
      </c>
      <c r="D18" s="173">
        <v>90</v>
      </c>
      <c r="E18" s="174">
        <v>900</v>
      </c>
      <c r="F18" s="175">
        <v>0.07553838435668733</v>
      </c>
    </row>
    <row r="19" spans="1:6" ht="15">
      <c r="A19" s="169">
        <f>A18+1</f>
        <v>6</v>
      </c>
      <c r="B19" s="173" t="s">
        <v>27</v>
      </c>
      <c r="C19" s="173" t="s">
        <v>33</v>
      </c>
      <c r="D19" s="173">
        <v>11</v>
      </c>
      <c r="E19" s="174">
        <v>110</v>
      </c>
      <c r="F19" s="175">
        <v>0.009232469199150673</v>
      </c>
    </row>
    <row r="20" spans="1:6" ht="15">
      <c r="A20" s="169">
        <f>A19+1</f>
        <v>7</v>
      </c>
      <c r="B20" s="173" t="s">
        <v>50</v>
      </c>
      <c r="C20" s="173" t="s">
        <v>52</v>
      </c>
      <c r="D20" s="173">
        <v>200</v>
      </c>
      <c r="E20" s="174">
        <v>35</v>
      </c>
      <c r="F20" s="175">
        <v>0.0029376038360933963</v>
      </c>
    </row>
    <row r="21" spans="1:6" ht="15">
      <c r="A21" s="169">
        <f>A20+1</f>
        <v>8</v>
      </c>
      <c r="B21" s="173" t="s">
        <v>27</v>
      </c>
      <c r="C21" s="173" t="s">
        <v>35</v>
      </c>
      <c r="D21" s="173">
        <v>8</v>
      </c>
      <c r="E21" s="174">
        <v>32.8057554</v>
      </c>
      <c r="F21" s="175">
        <v>0.00275343751168519</v>
      </c>
    </row>
    <row r="22" spans="1:6" ht="15">
      <c r="A22" s="169"/>
      <c r="B22" s="176" t="s">
        <v>14</v>
      </c>
      <c r="C22" s="176"/>
      <c r="D22" s="176"/>
      <c r="E22" s="177">
        <v>5683.838</v>
      </c>
      <c r="F22" s="178">
        <v>0.4771</v>
      </c>
    </row>
    <row r="23" spans="1:6" ht="15">
      <c r="A23" s="169"/>
      <c r="B23" s="169" t="s">
        <v>526</v>
      </c>
      <c r="C23" s="179"/>
      <c r="D23" s="170"/>
      <c r="E23" s="171">
        <v>6230.634217300001</v>
      </c>
      <c r="F23" s="172">
        <v>0.5229</v>
      </c>
    </row>
    <row r="24" spans="1:6" ht="15">
      <c r="A24" s="169"/>
      <c r="B24" s="176" t="s">
        <v>14</v>
      </c>
      <c r="C24" s="176"/>
      <c r="D24" s="176"/>
      <c r="E24" s="177">
        <v>11914.4724588</v>
      </c>
      <c r="F24" s="180">
        <v>1</v>
      </c>
    </row>
    <row r="25" spans="1:6" ht="15">
      <c r="A25" s="169"/>
      <c r="B25" s="181" t="s">
        <v>528</v>
      </c>
      <c r="C25" s="169"/>
      <c r="D25" s="170"/>
      <c r="E25" s="169"/>
      <c r="F25" s="182">
        <v>506250000</v>
      </c>
    </row>
    <row r="27" spans="1:6" ht="15">
      <c r="A27" s="197" t="s">
        <v>134</v>
      </c>
      <c r="B27" s="198"/>
      <c r="C27" s="198"/>
      <c r="D27" s="198"/>
      <c r="E27" s="198"/>
      <c r="F27" s="199"/>
    </row>
    <row r="28" spans="1:6" ht="15">
      <c r="A28" s="200" t="s">
        <v>2</v>
      </c>
      <c r="B28" s="202" t="s">
        <v>520</v>
      </c>
      <c r="C28" s="202" t="s">
        <v>5</v>
      </c>
      <c r="D28" s="202" t="s">
        <v>6</v>
      </c>
      <c r="E28" s="168" t="s">
        <v>521</v>
      </c>
      <c r="F28" s="204" t="s">
        <v>522</v>
      </c>
    </row>
    <row r="29" spans="1:6" ht="15">
      <c r="A29" s="201"/>
      <c r="B29" s="203"/>
      <c r="C29" s="203"/>
      <c r="D29" s="203"/>
      <c r="E29" s="168" t="s">
        <v>523</v>
      </c>
      <c r="F29" s="205"/>
    </row>
    <row r="30" spans="1:6" ht="15">
      <c r="A30" s="169"/>
      <c r="B30" s="169" t="s">
        <v>348</v>
      </c>
      <c r="C30" s="169"/>
      <c r="D30" s="170"/>
      <c r="E30" s="171"/>
      <c r="F30" s="172"/>
    </row>
    <row r="31" spans="1:6" ht="15">
      <c r="A31" s="169">
        <v>1</v>
      </c>
      <c r="B31" s="173" t="s">
        <v>39</v>
      </c>
      <c r="C31" s="173" t="s">
        <v>41</v>
      </c>
      <c r="D31" s="173">
        <v>344</v>
      </c>
      <c r="E31" s="174">
        <v>1691.9480836</v>
      </c>
      <c r="F31" s="175">
        <v>0.06765684964341043</v>
      </c>
    </row>
    <row r="32" spans="1:6" ht="15">
      <c r="A32" s="169">
        <v>2</v>
      </c>
      <c r="B32" s="173" t="s">
        <v>45</v>
      </c>
      <c r="C32" s="173" t="s">
        <v>46</v>
      </c>
      <c r="D32" s="173">
        <v>138</v>
      </c>
      <c r="E32" s="174">
        <v>684.210273</v>
      </c>
      <c r="F32" s="175">
        <v>0.027359888884026632</v>
      </c>
    </row>
    <row r="33" spans="1:6" ht="15">
      <c r="A33" s="169">
        <v>3</v>
      </c>
      <c r="B33" s="173" t="s">
        <v>39</v>
      </c>
      <c r="C33" s="173" t="s">
        <v>47</v>
      </c>
      <c r="D33" s="173">
        <v>125</v>
      </c>
      <c r="E33" s="174">
        <v>619.7048689</v>
      </c>
      <c r="F33" s="175">
        <v>0.024780476153409482</v>
      </c>
    </row>
    <row r="34" spans="1:6" ht="15">
      <c r="A34" s="169"/>
      <c r="B34" s="169" t="s">
        <v>524</v>
      </c>
      <c r="C34" s="169"/>
      <c r="D34" s="170"/>
      <c r="E34" s="171"/>
      <c r="F34" s="172"/>
    </row>
    <row r="35" spans="1:6" ht="15">
      <c r="A35" s="169">
        <v>4</v>
      </c>
      <c r="B35" s="173" t="s">
        <v>20</v>
      </c>
      <c r="C35" s="173" t="s">
        <v>53</v>
      </c>
      <c r="D35" s="173">
        <v>240</v>
      </c>
      <c r="E35" s="174">
        <v>2428.109589</v>
      </c>
      <c r="F35" s="175">
        <v>0.0970941407558778</v>
      </c>
    </row>
    <row r="36" spans="1:6" ht="15">
      <c r="A36" s="169"/>
      <c r="B36" s="169" t="s">
        <v>525</v>
      </c>
      <c r="C36" s="169"/>
      <c r="D36" s="170"/>
      <c r="E36" s="171"/>
      <c r="F36" s="172"/>
    </row>
    <row r="37" spans="1:6" ht="15">
      <c r="A37" s="169">
        <v>5</v>
      </c>
      <c r="B37" s="173" t="s">
        <v>30</v>
      </c>
      <c r="C37" s="173" t="s">
        <v>54</v>
      </c>
      <c r="D37" s="173">
        <v>260</v>
      </c>
      <c r="E37" s="174">
        <v>2600</v>
      </c>
      <c r="F37" s="175">
        <v>0.10396761625131175</v>
      </c>
    </row>
    <row r="38" spans="1:6" ht="15">
      <c r="A38" s="169">
        <f>A37+1</f>
        <v>6</v>
      </c>
      <c r="B38" s="173" t="s">
        <v>20</v>
      </c>
      <c r="C38" s="173" t="s">
        <v>55</v>
      </c>
      <c r="D38" s="173">
        <v>240</v>
      </c>
      <c r="E38" s="174">
        <v>2416.550137</v>
      </c>
      <c r="F38" s="175">
        <v>0.09663190665218109</v>
      </c>
    </row>
    <row r="39" spans="1:6" ht="15">
      <c r="A39" s="169">
        <f aca="true" t="shared" si="0" ref="A39:A45">A38+1</f>
        <v>7</v>
      </c>
      <c r="B39" s="173" t="s">
        <v>27</v>
      </c>
      <c r="C39" s="173" t="s">
        <v>29</v>
      </c>
      <c r="D39" s="173">
        <v>120</v>
      </c>
      <c r="E39" s="174">
        <v>942.94804</v>
      </c>
      <c r="F39" s="175">
        <v>0.03770617691063329</v>
      </c>
    </row>
    <row r="40" spans="1:6" ht="15">
      <c r="A40" s="169">
        <f t="shared" si="0"/>
        <v>8</v>
      </c>
      <c r="B40" s="173" t="s">
        <v>27</v>
      </c>
      <c r="C40" s="173" t="s">
        <v>33</v>
      </c>
      <c r="D40" s="173">
        <v>56</v>
      </c>
      <c r="E40" s="174">
        <v>560</v>
      </c>
      <c r="F40" s="175">
        <v>0.022393025038744067</v>
      </c>
    </row>
    <row r="41" spans="1:6" ht="15">
      <c r="A41" s="169">
        <f t="shared" si="0"/>
        <v>9</v>
      </c>
      <c r="B41" s="173" t="s">
        <v>30</v>
      </c>
      <c r="C41" s="173" t="s">
        <v>56</v>
      </c>
      <c r="D41" s="173">
        <v>84</v>
      </c>
      <c r="E41" s="174">
        <v>559.2703671</v>
      </c>
      <c r="F41" s="175">
        <v>0.022363848810531942</v>
      </c>
    </row>
    <row r="42" spans="1:6" ht="15">
      <c r="A42" s="169">
        <f t="shared" si="0"/>
        <v>10</v>
      </c>
      <c r="B42" s="173" t="s">
        <v>50</v>
      </c>
      <c r="C42" s="173" t="s">
        <v>52</v>
      </c>
      <c r="D42" s="173">
        <v>1300</v>
      </c>
      <c r="E42" s="174">
        <v>227.5</v>
      </c>
      <c r="F42" s="175">
        <v>0.009097166421989778</v>
      </c>
    </row>
    <row r="43" spans="1:6" ht="15">
      <c r="A43" s="169">
        <f t="shared" si="0"/>
        <v>11</v>
      </c>
      <c r="B43" s="173" t="s">
        <v>24</v>
      </c>
      <c r="C43" s="173" t="s">
        <v>57</v>
      </c>
      <c r="D43" s="173">
        <v>20</v>
      </c>
      <c r="E43" s="174">
        <v>200</v>
      </c>
      <c r="F43" s="175">
        <v>0.007997508942408596</v>
      </c>
    </row>
    <row r="44" spans="1:6" ht="15">
      <c r="A44" s="169">
        <f t="shared" si="0"/>
        <v>12</v>
      </c>
      <c r="B44" s="173" t="s">
        <v>20</v>
      </c>
      <c r="C44" s="173" t="s">
        <v>23</v>
      </c>
      <c r="D44" s="173">
        <v>10</v>
      </c>
      <c r="E44" s="174">
        <v>100.689589</v>
      </c>
      <c r="F44" s="175">
        <v>0.004026329442174731</v>
      </c>
    </row>
    <row r="45" spans="1:6" ht="15">
      <c r="A45" s="169">
        <f t="shared" si="0"/>
        <v>13</v>
      </c>
      <c r="B45" s="173" t="s">
        <v>27</v>
      </c>
      <c r="C45" s="173" t="s">
        <v>35</v>
      </c>
      <c r="D45" s="173">
        <v>16</v>
      </c>
      <c r="E45" s="174">
        <v>65.6115108</v>
      </c>
      <c r="F45" s="175">
        <v>0.002623643221739691</v>
      </c>
    </row>
    <row r="46" spans="1:6" ht="15">
      <c r="A46" s="169"/>
      <c r="B46" s="176" t="s">
        <v>14</v>
      </c>
      <c r="C46" s="176"/>
      <c r="D46" s="176"/>
      <c r="E46" s="177">
        <v>13096.542</v>
      </c>
      <c r="F46" s="178">
        <v>0.5237</v>
      </c>
    </row>
    <row r="47" spans="1:6" ht="15">
      <c r="A47" s="169"/>
      <c r="B47" s="169" t="s">
        <v>526</v>
      </c>
      <c r="C47" s="179"/>
      <c r="D47" s="170"/>
      <c r="E47" s="171">
        <v>11911.244521300003</v>
      </c>
      <c r="F47" s="172">
        <v>0.4763</v>
      </c>
    </row>
    <row r="48" spans="1:6" ht="15">
      <c r="A48" s="169"/>
      <c r="B48" s="176" t="s">
        <v>14</v>
      </c>
      <c r="C48" s="176"/>
      <c r="D48" s="176"/>
      <c r="E48" s="177">
        <v>25007.7869797</v>
      </c>
      <c r="F48" s="180">
        <v>1</v>
      </c>
    </row>
    <row r="49" spans="1:6" ht="15">
      <c r="A49" s="169"/>
      <c r="B49" s="181" t="s">
        <v>529</v>
      </c>
      <c r="C49" s="169"/>
      <c r="D49" s="170"/>
      <c r="E49" s="169"/>
      <c r="F49" s="182">
        <v>675000000</v>
      </c>
    </row>
    <row r="51" spans="1:6" ht="15">
      <c r="A51" s="197" t="s">
        <v>135</v>
      </c>
      <c r="B51" s="198"/>
      <c r="C51" s="198"/>
      <c r="D51" s="198"/>
      <c r="E51" s="198"/>
      <c r="F51" s="199"/>
    </row>
    <row r="52" spans="1:6" ht="15">
      <c r="A52" s="200" t="s">
        <v>2</v>
      </c>
      <c r="B52" s="202" t="s">
        <v>520</v>
      </c>
      <c r="C52" s="202" t="s">
        <v>5</v>
      </c>
      <c r="D52" s="202" t="s">
        <v>6</v>
      </c>
      <c r="E52" s="168" t="s">
        <v>521</v>
      </c>
      <c r="F52" s="204" t="s">
        <v>522</v>
      </c>
    </row>
    <row r="53" spans="1:6" ht="15">
      <c r="A53" s="201"/>
      <c r="B53" s="203"/>
      <c r="C53" s="203"/>
      <c r="D53" s="203"/>
      <c r="E53" s="168" t="s">
        <v>523</v>
      </c>
      <c r="F53" s="205"/>
    </row>
    <row r="54" spans="1:6" ht="15">
      <c r="A54" s="169"/>
      <c r="B54" s="169" t="s">
        <v>348</v>
      </c>
      <c r="C54" s="169"/>
      <c r="D54" s="170"/>
      <c r="E54" s="171"/>
      <c r="F54" s="172"/>
    </row>
    <row r="55" spans="1:6" ht="15">
      <c r="A55" s="169">
        <v>1</v>
      </c>
      <c r="B55" s="173" t="s">
        <v>45</v>
      </c>
      <c r="C55" s="173" t="s">
        <v>46</v>
      </c>
      <c r="D55" s="173">
        <v>152</v>
      </c>
      <c r="E55" s="174">
        <v>753.6229094</v>
      </c>
      <c r="F55" s="175">
        <v>0.03463884569313747</v>
      </c>
    </row>
    <row r="56" spans="1:6" ht="15">
      <c r="A56" s="169">
        <v>2</v>
      </c>
      <c r="B56" s="173" t="s">
        <v>39</v>
      </c>
      <c r="C56" s="173" t="s">
        <v>41</v>
      </c>
      <c r="D56" s="173">
        <v>141</v>
      </c>
      <c r="E56" s="174">
        <v>693.5019761</v>
      </c>
      <c r="F56" s="175">
        <v>0.03187550118021108</v>
      </c>
    </row>
    <row r="57" spans="1:6" ht="15">
      <c r="A57" s="169">
        <v>3</v>
      </c>
      <c r="B57" s="173" t="s">
        <v>39</v>
      </c>
      <c r="C57" s="173" t="s">
        <v>47</v>
      </c>
      <c r="D57" s="173">
        <v>138</v>
      </c>
      <c r="E57" s="174">
        <v>684.1541752</v>
      </c>
      <c r="F57" s="175">
        <v>0.031445847265890635</v>
      </c>
    </row>
    <row r="58" spans="1:6" ht="15">
      <c r="A58" s="169"/>
      <c r="B58" s="169" t="s">
        <v>524</v>
      </c>
      <c r="C58" s="169"/>
      <c r="D58" s="170"/>
      <c r="E58" s="171"/>
      <c r="F58" s="172"/>
    </row>
    <row r="59" spans="1:6" ht="15">
      <c r="A59" s="169">
        <v>4</v>
      </c>
      <c r="B59" s="173" t="s">
        <v>20</v>
      </c>
      <c r="C59" s="173" t="s">
        <v>53</v>
      </c>
      <c r="D59" s="173">
        <v>260</v>
      </c>
      <c r="E59" s="174">
        <v>2630.4520548</v>
      </c>
      <c r="F59" s="175">
        <v>0.12090373274607034</v>
      </c>
    </row>
    <row r="60" spans="1:6" ht="15">
      <c r="A60" s="169"/>
      <c r="B60" s="169" t="s">
        <v>525</v>
      </c>
      <c r="C60" s="169"/>
      <c r="D60" s="170"/>
      <c r="E60" s="171"/>
      <c r="F60" s="172"/>
    </row>
    <row r="61" spans="1:6" ht="15">
      <c r="A61" s="169">
        <v>5</v>
      </c>
      <c r="B61" s="173" t="s">
        <v>27</v>
      </c>
      <c r="C61" s="173" t="s">
        <v>29</v>
      </c>
      <c r="D61" s="173">
        <v>558</v>
      </c>
      <c r="E61" s="174">
        <v>4384.7083804</v>
      </c>
      <c r="F61" s="175">
        <v>0.20153479293643445</v>
      </c>
    </row>
    <row r="62" spans="1:6" ht="15">
      <c r="A62" s="169">
        <f>A61+1</f>
        <v>6</v>
      </c>
      <c r="B62" s="173" t="s">
        <v>20</v>
      </c>
      <c r="C62" s="173" t="s">
        <v>55</v>
      </c>
      <c r="D62" s="173">
        <v>160</v>
      </c>
      <c r="E62" s="174">
        <v>1611.0334247</v>
      </c>
      <c r="F62" s="175">
        <v>0.07404809157022436</v>
      </c>
    </row>
    <row r="63" spans="1:6" ht="15">
      <c r="A63" s="169">
        <f>A62+1</f>
        <v>7</v>
      </c>
      <c r="B63" s="173" t="s">
        <v>24</v>
      </c>
      <c r="C63" s="173" t="s">
        <v>58</v>
      </c>
      <c r="D63" s="173">
        <v>280</v>
      </c>
      <c r="E63" s="174">
        <v>1250</v>
      </c>
      <c r="F63" s="175">
        <v>0.0574538759057818</v>
      </c>
    </row>
    <row r="64" spans="1:6" ht="15">
      <c r="A64" s="169">
        <f>A63+1</f>
        <v>8</v>
      </c>
      <c r="B64" s="173" t="s">
        <v>30</v>
      </c>
      <c r="C64" s="173" t="s">
        <v>54</v>
      </c>
      <c r="D64" s="173">
        <v>105</v>
      </c>
      <c r="E64" s="174">
        <v>1050</v>
      </c>
      <c r="F64" s="175">
        <v>0.04826125576085671</v>
      </c>
    </row>
    <row r="65" spans="1:6" ht="15">
      <c r="A65" s="169">
        <f>A64+1</f>
        <v>9</v>
      </c>
      <c r="B65" s="173" t="s">
        <v>20</v>
      </c>
      <c r="C65" s="173" t="s">
        <v>23</v>
      </c>
      <c r="D65" s="173">
        <v>20</v>
      </c>
      <c r="E65" s="174">
        <v>201.3791781</v>
      </c>
      <c r="F65" s="175">
        <v>0.009256011446852584</v>
      </c>
    </row>
    <row r="66" spans="1:6" ht="15">
      <c r="A66" s="169">
        <f>A65+1</f>
        <v>10</v>
      </c>
      <c r="B66" s="173" t="s">
        <v>27</v>
      </c>
      <c r="C66" s="173" t="s">
        <v>35</v>
      </c>
      <c r="D66" s="173">
        <v>8</v>
      </c>
      <c r="E66" s="174">
        <v>32.8057554</v>
      </c>
      <c r="F66" s="175">
        <v>0.0015078542397976248</v>
      </c>
    </row>
    <row r="67" spans="1:6" ht="15">
      <c r="A67" s="169"/>
      <c r="B67" s="176" t="s">
        <v>14</v>
      </c>
      <c r="C67" s="176"/>
      <c r="D67" s="176"/>
      <c r="E67" s="177">
        <v>13291.658</v>
      </c>
      <c r="F67" s="178">
        <v>0.6109</v>
      </c>
    </row>
    <row r="68" spans="1:6" ht="15">
      <c r="A68" s="169"/>
      <c r="B68" s="169" t="s">
        <v>526</v>
      </c>
      <c r="C68" s="179"/>
      <c r="D68" s="170"/>
      <c r="E68" s="171">
        <v>8464.924800999997</v>
      </c>
      <c r="F68" s="172">
        <v>0.3891</v>
      </c>
    </row>
    <row r="69" spans="1:6" ht="15">
      <c r="A69" s="169"/>
      <c r="B69" s="176" t="s">
        <v>14</v>
      </c>
      <c r="C69" s="176"/>
      <c r="D69" s="176"/>
      <c r="E69" s="177">
        <v>21756.5826551</v>
      </c>
      <c r="F69" s="180">
        <v>1</v>
      </c>
    </row>
    <row r="70" spans="1:6" ht="15">
      <c r="A70" s="169"/>
      <c r="B70" s="181" t="s">
        <v>530</v>
      </c>
      <c r="C70" s="169"/>
      <c r="D70" s="170"/>
      <c r="E70" s="169"/>
      <c r="F70" s="182">
        <v>543750000</v>
      </c>
    </row>
  </sheetData>
  <sheetProtection/>
  <mergeCells count="20">
    <mergeCell ref="A5:F5"/>
    <mergeCell ref="A7:F7"/>
    <mergeCell ref="A9:F9"/>
    <mergeCell ref="A10:A11"/>
    <mergeCell ref="B10:B11"/>
    <mergeCell ref="C10:C11"/>
    <mergeCell ref="D10:D11"/>
    <mergeCell ref="F10:F11"/>
    <mergeCell ref="A27:F27"/>
    <mergeCell ref="A28:A29"/>
    <mergeCell ref="B28:B29"/>
    <mergeCell ref="C28:C29"/>
    <mergeCell ref="D28:D29"/>
    <mergeCell ref="F28:F29"/>
    <mergeCell ref="A51:F51"/>
    <mergeCell ref="A52:A53"/>
    <mergeCell ref="B52:B53"/>
    <mergeCell ref="C52:C53"/>
    <mergeCell ref="D52:D53"/>
    <mergeCell ref="F52:F53"/>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J18"/>
  <sheetViews>
    <sheetView zoomScalePageLayoutView="0" workbookViewId="0" topLeftCell="A1">
      <selection activeCell="A15" sqref="A15"/>
    </sheetView>
  </sheetViews>
  <sheetFormatPr defaultColWidth="8.7109375" defaultRowHeight="15"/>
  <cols>
    <col min="1" max="1" width="31.00390625" style="151" customWidth="1"/>
    <col min="2" max="2" width="15.28125" style="151" customWidth="1"/>
    <col min="3" max="3" width="13.28125" style="151" customWidth="1"/>
    <col min="4" max="4" width="15.7109375" style="151" customWidth="1"/>
    <col min="5" max="5" width="14.421875" style="151" customWidth="1"/>
    <col min="6" max="6" width="14.8515625" style="151" customWidth="1"/>
    <col min="7" max="7" width="15.7109375" style="151" customWidth="1"/>
    <col min="8" max="8" width="14.8515625" style="151" customWidth="1"/>
    <col min="9" max="9" width="15.8515625" style="151" customWidth="1"/>
    <col min="10" max="16384" width="8.7109375" style="151" customWidth="1"/>
  </cols>
  <sheetData>
    <row r="1" spans="1:9" ht="15">
      <c r="A1" s="210" t="s">
        <v>107</v>
      </c>
      <c r="B1" s="212" t="s">
        <v>531</v>
      </c>
      <c r="C1" s="213"/>
      <c r="D1" s="212" t="s">
        <v>532</v>
      </c>
      <c r="E1" s="213"/>
      <c r="F1" s="212" t="s">
        <v>533</v>
      </c>
      <c r="G1" s="213"/>
      <c r="H1" s="212" t="s">
        <v>534</v>
      </c>
      <c r="I1" s="213"/>
    </row>
    <row r="2" spans="1:9" ht="15">
      <c r="A2" s="211"/>
      <c r="B2" s="183" t="s">
        <v>535</v>
      </c>
      <c r="C2" s="183" t="s">
        <v>536</v>
      </c>
      <c r="D2" s="183" t="s">
        <v>535</v>
      </c>
      <c r="E2" s="183" t="s">
        <v>536</v>
      </c>
      <c r="F2" s="183" t="s">
        <v>535</v>
      </c>
      <c r="G2" s="183" t="s">
        <v>536</v>
      </c>
      <c r="H2" s="183" t="s">
        <v>535</v>
      </c>
      <c r="I2" s="183" t="s">
        <v>536</v>
      </c>
    </row>
    <row r="3" spans="1:9" ht="15">
      <c r="A3" s="66" t="s">
        <v>128</v>
      </c>
      <c r="B3" s="184">
        <v>0.06550178527832032</v>
      </c>
      <c r="C3" s="184">
        <v>0.02628669738769531</v>
      </c>
      <c r="D3" s="184">
        <v>-0.019897842407226564</v>
      </c>
      <c r="E3" s="184">
        <v>0.07872734069824219</v>
      </c>
      <c r="F3" s="184">
        <v>0.03117713928222656</v>
      </c>
      <c r="G3" s="184">
        <v>0.07065925598144532</v>
      </c>
      <c r="H3" s="184">
        <v>0.06027565002441406</v>
      </c>
      <c r="I3" s="184">
        <v>0.08663902282714844</v>
      </c>
    </row>
    <row r="4" spans="1:9" ht="15">
      <c r="A4" s="66" t="s">
        <v>133</v>
      </c>
      <c r="B4" s="184">
        <v>-0.05227317810058594</v>
      </c>
      <c r="C4" s="184">
        <v>0.02628669738769531</v>
      </c>
      <c r="D4" s="184">
        <v>-0.10470237731933593</v>
      </c>
      <c r="E4" s="184">
        <v>0.07872734069824219</v>
      </c>
      <c r="F4" s="184">
        <v>-0.02451744079589844</v>
      </c>
      <c r="G4" s="184">
        <v>0.07065925598144532</v>
      </c>
      <c r="H4" s="184">
        <v>0.0012928009033203124</v>
      </c>
      <c r="I4" s="184">
        <v>0.07735023498535157</v>
      </c>
    </row>
    <row r="5" spans="1:9" ht="15">
      <c r="A5" s="66" t="s">
        <v>134</v>
      </c>
      <c r="B5" s="184">
        <v>0.038589096069335936</v>
      </c>
      <c r="C5" s="184">
        <v>0.02628669738769531</v>
      </c>
      <c r="D5" s="184">
        <v>0.02892646789550781</v>
      </c>
      <c r="E5" s="184">
        <v>0.07872734069824219</v>
      </c>
      <c r="F5" s="184">
        <v>0.06404075622558594</v>
      </c>
      <c r="G5" s="184">
        <v>0.07065925598144532</v>
      </c>
      <c r="H5" s="184">
        <v>0.07188377380371094</v>
      </c>
      <c r="I5" s="184">
        <v>0.07735023498535157</v>
      </c>
    </row>
    <row r="6" spans="1:9" ht="15">
      <c r="A6" s="66" t="s">
        <v>135</v>
      </c>
      <c r="B6" s="184">
        <v>0.06940040588378907</v>
      </c>
      <c r="C6" s="184">
        <v>0.02628669738769531</v>
      </c>
      <c r="D6" s="184">
        <v>0.062362289428710936</v>
      </c>
      <c r="E6" s="184">
        <v>0.07872734069824219</v>
      </c>
      <c r="F6" s="184">
        <v>0.08364067077636719</v>
      </c>
      <c r="G6" s="184">
        <v>0.07065925598144532</v>
      </c>
      <c r="H6" s="184">
        <v>0.0844</v>
      </c>
      <c r="I6" s="184">
        <v>0.07735023498535157</v>
      </c>
    </row>
    <row r="7" spans="1:9" ht="15">
      <c r="A7" s="66" t="s">
        <v>136</v>
      </c>
      <c r="B7" s="184">
        <v>-0.013302230834960937</v>
      </c>
      <c r="C7" s="184">
        <v>0.02628669738769531</v>
      </c>
      <c r="D7" s="184">
        <v>0.008597946166992188</v>
      </c>
      <c r="E7" s="184">
        <v>0.07872734069824219</v>
      </c>
      <c r="F7" s="184"/>
      <c r="G7" s="184"/>
      <c r="H7" s="184">
        <v>0.03488502502441406</v>
      </c>
      <c r="I7" s="184">
        <v>0.07672843933105469</v>
      </c>
    </row>
    <row r="8" spans="1:9" ht="15">
      <c r="A8" s="66" t="s">
        <v>137</v>
      </c>
      <c r="B8" s="184">
        <v>-0.02943077087402344</v>
      </c>
      <c r="C8" s="184">
        <v>0.02628669738769531</v>
      </c>
      <c r="D8" s="184">
        <v>0.04861793518066406</v>
      </c>
      <c r="E8" s="184">
        <v>0.07872734069824219</v>
      </c>
      <c r="F8" s="184"/>
      <c r="G8" s="184"/>
      <c r="H8" s="184">
        <v>0.060218429565429686</v>
      </c>
      <c r="I8" s="184">
        <v>0.07752571105957032</v>
      </c>
    </row>
    <row r="9" spans="1:9" ht="15">
      <c r="A9" s="214" t="s">
        <v>537</v>
      </c>
      <c r="B9" s="214"/>
      <c r="C9" s="214"/>
      <c r="D9" s="214"/>
      <c r="E9" s="214"/>
      <c r="F9" s="214"/>
      <c r="G9" s="214"/>
      <c r="H9" s="185"/>
      <c r="I9" s="185"/>
    </row>
    <row r="10" spans="1:9" ht="15">
      <c r="A10" s="208" t="s">
        <v>538</v>
      </c>
      <c r="B10" s="208"/>
      <c r="C10" s="208"/>
      <c r="D10" s="208"/>
      <c r="E10" s="208"/>
      <c r="F10" s="208"/>
      <c r="G10" s="208"/>
      <c r="H10" s="208"/>
      <c r="I10" s="208"/>
    </row>
    <row r="11" spans="1:9" ht="15.75">
      <c r="A11" s="186" t="s">
        <v>539</v>
      </c>
      <c r="B11" s="185"/>
      <c r="C11" s="185"/>
      <c r="D11" s="185"/>
      <c r="E11" s="185"/>
      <c r="F11" s="185"/>
      <c r="G11" s="185"/>
      <c r="H11" s="185"/>
      <c r="I11" s="185"/>
    </row>
    <row r="12" spans="1:9" ht="15">
      <c r="A12" s="187" t="s">
        <v>540</v>
      </c>
      <c r="B12" s="188"/>
      <c r="C12" s="188"/>
      <c r="D12" s="185"/>
      <c r="E12" s="185"/>
      <c r="F12" s="185"/>
      <c r="G12" s="185"/>
      <c r="H12" s="185"/>
      <c r="I12" s="185"/>
    </row>
    <row r="13" spans="1:9" ht="15">
      <c r="A13" s="187" t="s">
        <v>541</v>
      </c>
      <c r="B13" s="188"/>
      <c r="C13" s="188"/>
      <c r="D13" s="185"/>
      <c r="E13" s="185"/>
      <c r="F13" s="185"/>
      <c r="G13" s="185"/>
      <c r="H13" s="185"/>
      <c r="I13" s="185"/>
    </row>
    <row r="14" spans="1:9" ht="15">
      <c r="A14" s="209" t="s">
        <v>542</v>
      </c>
      <c r="B14" s="209"/>
      <c r="C14" s="209"/>
      <c r="D14" s="209"/>
      <c r="E14" s="209"/>
      <c r="F14" s="209"/>
      <c r="G14" s="209"/>
      <c r="H14" s="209"/>
      <c r="I14" s="209"/>
    </row>
    <row r="16" spans="1:10" ht="15">
      <c r="A16" s="281" t="s">
        <v>543</v>
      </c>
      <c r="B16" s="281"/>
      <c r="C16" s="281"/>
      <c r="D16" s="281"/>
      <c r="E16" s="281"/>
      <c r="F16" s="281"/>
      <c r="G16" s="281"/>
      <c r="H16" s="281"/>
      <c r="I16" s="281"/>
      <c r="J16" s="281"/>
    </row>
    <row r="17" spans="1:10" ht="15">
      <c r="A17" s="281"/>
      <c r="B17" s="281"/>
      <c r="C17" s="281"/>
      <c r="D17" s="281"/>
      <c r="E17" s="281"/>
      <c r="F17" s="281"/>
      <c r="G17" s="281"/>
      <c r="H17" s="281"/>
      <c r="I17" s="281"/>
      <c r="J17" s="281"/>
    </row>
    <row r="18" spans="1:10" ht="15">
      <c r="A18" s="281"/>
      <c r="B18" s="281"/>
      <c r="C18" s="281"/>
      <c r="D18" s="281"/>
      <c r="E18" s="281"/>
      <c r="F18" s="281"/>
      <c r="G18" s="281"/>
      <c r="H18" s="281"/>
      <c r="I18" s="281"/>
      <c r="J18" s="281"/>
    </row>
  </sheetData>
  <sheetProtection/>
  <mergeCells count="9">
    <mergeCell ref="A16:J18"/>
    <mergeCell ref="A10:I10"/>
    <mergeCell ref="A14:I14"/>
    <mergeCell ref="A1:A2"/>
    <mergeCell ref="B1:C1"/>
    <mergeCell ref="D1:E1"/>
    <mergeCell ref="F1:G1"/>
    <mergeCell ref="H1:I1"/>
    <mergeCell ref="A9:G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8.7109375" defaultRowHeight="15"/>
  <cols>
    <col min="1" max="1" width="39.140625" style="151" bestFit="1" customWidth="1"/>
    <col min="2" max="16384" width="8.7109375" style="151" customWidth="1"/>
  </cols>
  <sheetData>
    <row r="1" spans="1:2" ht="15">
      <c r="A1" s="151" t="s">
        <v>107</v>
      </c>
      <c r="B1" s="189" t="s">
        <v>513</v>
      </c>
    </row>
    <row r="2" spans="1:2" ht="15">
      <c r="A2" s="151" t="s">
        <v>128</v>
      </c>
      <c r="B2" s="151">
        <v>1.17</v>
      </c>
    </row>
    <row r="3" spans="1:2" ht="15">
      <c r="A3" s="151" t="s">
        <v>133</v>
      </c>
      <c r="B3" s="151">
        <v>1.17</v>
      </c>
    </row>
    <row r="4" spans="1:2" ht="15">
      <c r="A4" s="151" t="s">
        <v>134</v>
      </c>
      <c r="B4" s="151">
        <v>1.17</v>
      </c>
    </row>
    <row r="5" spans="1:2" ht="15">
      <c r="A5" s="151" t="s">
        <v>135</v>
      </c>
      <c r="B5" s="151">
        <v>1.17</v>
      </c>
    </row>
    <row r="6" spans="1:2" ht="15">
      <c r="A6" s="151" t="s">
        <v>136</v>
      </c>
      <c r="B6" s="151">
        <v>1.17</v>
      </c>
    </row>
    <row r="7" spans="1:2" ht="15">
      <c r="A7" s="151" t="s">
        <v>137</v>
      </c>
      <c r="B7" s="151">
        <v>1.17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tabSelected="1" zoomScalePageLayoutView="0" workbookViewId="0" topLeftCell="A1">
      <selection activeCell="A1" sqref="A1"/>
    </sheetView>
  </sheetViews>
  <sheetFormatPr defaultColWidth="9.140625" defaultRowHeight="15"/>
  <cols>
    <col min="1" max="1" width="6.140625" style="0" customWidth="1"/>
    <col min="2" max="2" width="57.8515625" style="0" customWidth="1"/>
    <col min="3" max="3" width="26.00390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90" t="s">
        <v>78</v>
      </c>
      <c r="B2" s="190"/>
      <c r="C2" s="190"/>
      <c r="D2" s="190"/>
      <c r="E2" s="190"/>
      <c r="F2" s="190"/>
      <c r="G2" s="190"/>
      <c r="H2" s="190"/>
    </row>
    <row r="3" spans="1:8" ht="15">
      <c r="A3" s="191" t="s">
        <v>1</v>
      </c>
      <c r="B3" s="191"/>
      <c r="C3" s="191"/>
      <c r="D3" s="191"/>
      <c r="E3" s="191"/>
      <c r="F3" s="191"/>
      <c r="G3" s="191"/>
      <c r="H3" s="191"/>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22</v>
      </c>
      <c r="E7" s="22">
        <v>350</v>
      </c>
      <c r="F7" s="22">
        <v>2011.7123288</v>
      </c>
      <c r="G7" s="32">
        <v>4.55</v>
      </c>
      <c r="H7" s="32">
        <v>14.25</v>
      </c>
    </row>
    <row r="8" spans="1:8" ht="15">
      <c r="A8" s="19"/>
      <c r="B8" s="24"/>
      <c r="C8" s="21"/>
      <c r="D8" s="21"/>
      <c r="E8" s="22"/>
      <c r="F8" s="22"/>
      <c r="G8" s="25"/>
      <c r="H8" s="22"/>
    </row>
    <row r="9" spans="1:8" ht="15">
      <c r="A9" s="19"/>
      <c r="B9" s="20" t="s">
        <v>11</v>
      </c>
      <c r="C9" s="24"/>
      <c r="D9" s="24"/>
      <c r="E9" s="24"/>
      <c r="F9" s="24"/>
      <c r="G9" s="24"/>
      <c r="H9" s="19"/>
    </row>
    <row r="10" spans="1:8" ht="15">
      <c r="A10" s="19">
        <v>2</v>
      </c>
      <c r="B10" s="24" t="s">
        <v>20</v>
      </c>
      <c r="C10" s="21" t="s">
        <v>21</v>
      </c>
      <c r="D10" s="21" t="s">
        <v>23</v>
      </c>
      <c r="E10" s="22">
        <v>520</v>
      </c>
      <c r="F10" s="22">
        <v>5217.9293151</v>
      </c>
      <c r="G10" s="32">
        <v>11.8</v>
      </c>
      <c r="H10" s="32">
        <v>8.39</v>
      </c>
    </row>
    <row r="11" spans="1:8" ht="15">
      <c r="A11" s="19">
        <f>A10+1</f>
        <v>3</v>
      </c>
      <c r="B11" s="24" t="s">
        <v>24</v>
      </c>
      <c r="C11" s="21" t="s">
        <v>25</v>
      </c>
      <c r="D11" s="21" t="s">
        <v>26</v>
      </c>
      <c r="E11" s="22">
        <v>650</v>
      </c>
      <c r="F11" s="22">
        <v>5016.9726025</v>
      </c>
      <c r="G11" s="32">
        <v>11.35</v>
      </c>
      <c r="H11" s="32">
        <v>8.26</v>
      </c>
    </row>
    <row r="12" spans="1:8" ht="15">
      <c r="A12" s="19">
        <f aca="true" t="shared" si="0" ref="A12:A17">A11+1</f>
        <v>4</v>
      </c>
      <c r="B12" s="24" t="s">
        <v>27</v>
      </c>
      <c r="C12" s="21" t="s">
        <v>28</v>
      </c>
      <c r="D12" s="21" t="s">
        <v>29</v>
      </c>
      <c r="E12" s="22">
        <v>261</v>
      </c>
      <c r="F12" s="22">
        <v>2057.8738429</v>
      </c>
      <c r="G12" s="32">
        <v>4.65</v>
      </c>
      <c r="H12" s="32">
        <v>8.26</v>
      </c>
    </row>
    <row r="13" spans="1:8" ht="15">
      <c r="A13" s="19">
        <f t="shared" si="0"/>
        <v>5</v>
      </c>
      <c r="B13" s="24" t="s">
        <v>30</v>
      </c>
      <c r="C13" s="21" t="s">
        <v>31</v>
      </c>
      <c r="D13" s="21" t="s">
        <v>32</v>
      </c>
      <c r="E13" s="22">
        <v>120</v>
      </c>
      <c r="F13" s="22">
        <v>802.5857833</v>
      </c>
      <c r="G13" s="32">
        <v>1.82</v>
      </c>
      <c r="H13" s="32">
        <v>10.8</v>
      </c>
    </row>
    <row r="14" spans="1:8" ht="15">
      <c r="A14" s="19">
        <f t="shared" si="0"/>
        <v>6</v>
      </c>
      <c r="B14" s="24" t="s">
        <v>24</v>
      </c>
      <c r="C14" s="21" t="s">
        <v>25</v>
      </c>
      <c r="D14" s="21" t="s">
        <v>75</v>
      </c>
      <c r="E14" s="22">
        <v>50</v>
      </c>
      <c r="F14" s="22">
        <v>501.6972603</v>
      </c>
      <c r="G14" s="32">
        <v>1.13</v>
      </c>
      <c r="H14" s="32">
        <v>8.26</v>
      </c>
    </row>
    <row r="15" spans="1:8" ht="15">
      <c r="A15" s="19">
        <f t="shared" si="0"/>
        <v>7</v>
      </c>
      <c r="B15" s="24" t="s">
        <v>27</v>
      </c>
      <c r="C15" s="21" t="s">
        <v>28</v>
      </c>
      <c r="D15" s="21" t="s">
        <v>33</v>
      </c>
      <c r="E15" s="22">
        <v>47</v>
      </c>
      <c r="F15" s="22">
        <v>471.5954247</v>
      </c>
      <c r="G15" s="32">
        <v>1.07</v>
      </c>
      <c r="H15" s="32">
        <v>8.26</v>
      </c>
    </row>
    <row r="16" spans="1:8" ht="15">
      <c r="A16" s="19">
        <f t="shared" si="0"/>
        <v>8</v>
      </c>
      <c r="B16" s="24" t="s">
        <v>27</v>
      </c>
      <c r="C16" s="21" t="s">
        <v>28</v>
      </c>
      <c r="D16" s="21" t="s">
        <v>34</v>
      </c>
      <c r="E16" s="22">
        <v>40</v>
      </c>
      <c r="F16" s="22">
        <v>401.3578082</v>
      </c>
      <c r="G16" s="32">
        <v>0.91</v>
      </c>
      <c r="H16" s="32">
        <v>8.26</v>
      </c>
    </row>
    <row r="17" spans="1:8" ht="15">
      <c r="A17" s="19">
        <f t="shared" si="0"/>
        <v>9</v>
      </c>
      <c r="B17" s="24" t="s">
        <v>27</v>
      </c>
      <c r="C17" s="21" t="s">
        <v>28</v>
      </c>
      <c r="D17" s="21" t="s">
        <v>35</v>
      </c>
      <c r="E17" s="22">
        <v>75</v>
      </c>
      <c r="F17" s="22">
        <v>308.5979551</v>
      </c>
      <c r="G17" s="32">
        <v>0.7</v>
      </c>
      <c r="H17" s="32">
        <v>8.26</v>
      </c>
    </row>
    <row r="18" spans="1:8" ht="15">
      <c r="A18" s="19"/>
      <c r="B18" s="24"/>
      <c r="C18" s="21"/>
      <c r="D18" s="21"/>
      <c r="E18" s="22"/>
      <c r="F18" s="22"/>
      <c r="G18" s="32"/>
      <c r="H18" s="22"/>
    </row>
    <row r="19" spans="1:8" ht="15">
      <c r="A19" s="19"/>
      <c r="B19" s="20" t="s">
        <v>12</v>
      </c>
      <c r="C19" s="21"/>
      <c r="D19" s="21"/>
      <c r="E19" s="22"/>
      <c r="F19" s="22"/>
      <c r="G19" s="32"/>
      <c r="H19" s="22"/>
    </row>
    <row r="20" spans="1:8" s="55" customFormat="1" ht="15">
      <c r="A20" s="50">
        <v>15</v>
      </c>
      <c r="B20" s="51" t="s">
        <v>36</v>
      </c>
      <c r="C20" s="52" t="s">
        <v>37</v>
      </c>
      <c r="D20" s="52" t="s">
        <v>38</v>
      </c>
      <c r="E20" s="53">
        <v>700</v>
      </c>
      <c r="F20" s="53">
        <v>3495.8715856</v>
      </c>
      <c r="G20" s="54">
        <v>7.91</v>
      </c>
      <c r="H20" s="54">
        <v>4.9</v>
      </c>
    </row>
    <row r="21" spans="1:8" s="55" customFormat="1" ht="15">
      <c r="A21" s="50">
        <v>16</v>
      </c>
      <c r="B21" s="51" t="s">
        <v>39</v>
      </c>
      <c r="C21" s="52" t="s">
        <v>40</v>
      </c>
      <c r="D21" s="52" t="s">
        <v>41</v>
      </c>
      <c r="E21" s="53">
        <v>641</v>
      </c>
      <c r="F21" s="53">
        <v>3146.194947</v>
      </c>
      <c r="G21" s="54">
        <v>7.12</v>
      </c>
      <c r="H21" s="54">
        <v>5.1</v>
      </c>
    </row>
    <row r="22" spans="1:8" s="55" customFormat="1" ht="15">
      <c r="A22" s="50">
        <v>17</v>
      </c>
      <c r="B22" s="51" t="s">
        <v>42</v>
      </c>
      <c r="C22" s="52" t="s">
        <v>43</v>
      </c>
      <c r="D22" s="52" t="s">
        <v>44</v>
      </c>
      <c r="E22" s="53">
        <v>484</v>
      </c>
      <c r="F22" s="53">
        <v>2417.1839783</v>
      </c>
      <c r="G22" s="54">
        <v>5.47</v>
      </c>
      <c r="H22" s="54">
        <v>4.35</v>
      </c>
    </row>
    <row r="23" spans="1:8" s="55" customFormat="1" ht="15">
      <c r="A23" s="50">
        <v>18</v>
      </c>
      <c r="B23" s="51" t="s">
        <v>45</v>
      </c>
      <c r="C23" s="52" t="s">
        <v>40</v>
      </c>
      <c r="D23" s="52" t="s">
        <v>46</v>
      </c>
      <c r="E23" s="53">
        <v>430</v>
      </c>
      <c r="F23" s="53">
        <v>2127.9206388</v>
      </c>
      <c r="G23" s="54">
        <v>4.81</v>
      </c>
      <c r="H23" s="54">
        <v>4.7</v>
      </c>
    </row>
    <row r="24" spans="1:8" s="55" customFormat="1" ht="15">
      <c r="A24" s="50">
        <v>19</v>
      </c>
      <c r="B24" s="51" t="s">
        <v>39</v>
      </c>
      <c r="C24" s="52" t="s">
        <v>40</v>
      </c>
      <c r="D24" s="52" t="s">
        <v>47</v>
      </c>
      <c r="E24" s="53">
        <v>391</v>
      </c>
      <c r="F24" s="53">
        <v>1934.7286574</v>
      </c>
      <c r="G24" s="54">
        <v>4.38</v>
      </c>
      <c r="H24" s="54">
        <v>4.75</v>
      </c>
    </row>
    <row r="25" spans="1:8" s="55" customFormat="1" ht="15">
      <c r="A25" s="50">
        <v>20</v>
      </c>
      <c r="B25" s="51" t="s">
        <v>42</v>
      </c>
      <c r="C25" s="52" t="s">
        <v>43</v>
      </c>
      <c r="D25" s="52" t="s">
        <v>48</v>
      </c>
      <c r="E25" s="53">
        <v>330</v>
      </c>
      <c r="F25" s="53">
        <v>1649.0050773</v>
      </c>
      <c r="G25" s="54">
        <v>3.73</v>
      </c>
      <c r="H25" s="54">
        <v>4.5</v>
      </c>
    </row>
    <row r="26" spans="1:8" ht="15">
      <c r="A26" s="19"/>
      <c r="B26" s="24"/>
      <c r="C26" s="21"/>
      <c r="D26" s="21"/>
      <c r="E26" s="22"/>
      <c r="F26" s="22"/>
      <c r="G26" s="32"/>
      <c r="H26" s="22"/>
    </row>
    <row r="27" spans="1:8" ht="15">
      <c r="A27" s="35"/>
      <c r="B27" s="36" t="s">
        <v>14</v>
      </c>
      <c r="C27" s="37"/>
      <c r="D27" s="37"/>
      <c r="E27" s="38">
        <v>0</v>
      </c>
      <c r="F27" s="38">
        <v>31561.2272053</v>
      </c>
      <c r="G27" s="39">
        <v>71.39999999999999</v>
      </c>
      <c r="H27" s="38"/>
    </row>
    <row r="28" spans="1:8" ht="15">
      <c r="A28" s="14"/>
      <c r="B28" s="20" t="s">
        <v>15</v>
      </c>
      <c r="C28" s="15"/>
      <c r="D28" s="15"/>
      <c r="E28" s="16"/>
      <c r="F28" s="17"/>
      <c r="G28" s="18"/>
      <c r="H28" s="17"/>
    </row>
    <row r="29" spans="1:8" ht="15">
      <c r="A29" s="19"/>
      <c r="B29" s="24" t="s">
        <v>15</v>
      </c>
      <c r="C29" s="21"/>
      <c r="D29" s="21"/>
      <c r="E29" s="22"/>
      <c r="F29" s="22">
        <v>12610.9438932</v>
      </c>
      <c r="G29" s="32">
        <v>28.52</v>
      </c>
      <c r="H29" s="56">
        <v>0.037</v>
      </c>
    </row>
    <row r="30" spans="1:8" ht="15">
      <c r="A30" s="35"/>
      <c r="B30" s="36" t="s">
        <v>14</v>
      </c>
      <c r="C30" s="37"/>
      <c r="D30" s="37"/>
      <c r="E30" s="44"/>
      <c r="F30" s="38">
        <v>12610.944</v>
      </c>
      <c r="G30" s="39">
        <v>28.52</v>
      </c>
      <c r="H30" s="38"/>
    </row>
    <row r="31" spans="1:8" ht="15">
      <c r="A31" s="26"/>
      <c r="B31" s="29" t="s">
        <v>16</v>
      </c>
      <c r="C31" s="27"/>
      <c r="D31" s="27"/>
      <c r="E31" s="28"/>
      <c r="F31" s="30"/>
      <c r="G31" s="31"/>
      <c r="H31" s="30"/>
    </row>
    <row r="32" spans="1:8" ht="15">
      <c r="A32" s="26"/>
      <c r="B32" s="29" t="s">
        <v>17</v>
      </c>
      <c r="C32" s="27"/>
      <c r="D32" s="27"/>
      <c r="E32" s="28"/>
      <c r="F32" s="22">
        <v>44.348636899999</v>
      </c>
      <c r="G32" s="32">
        <v>0.080000000000005</v>
      </c>
      <c r="H32" s="22"/>
    </row>
    <row r="33" spans="1:8" ht="15">
      <c r="A33" s="35"/>
      <c r="B33" s="45" t="s">
        <v>14</v>
      </c>
      <c r="C33" s="37"/>
      <c r="D33" s="37"/>
      <c r="E33" s="44"/>
      <c r="F33" s="38">
        <v>44.348636899999</v>
      </c>
      <c r="G33" s="39">
        <v>0.080000000000005</v>
      </c>
      <c r="H33" s="38"/>
    </row>
    <row r="34" spans="1:8" ht="15">
      <c r="A34" s="46"/>
      <c r="B34" s="48" t="s">
        <v>18</v>
      </c>
      <c r="C34" s="47"/>
      <c r="D34" s="47"/>
      <c r="E34" s="47"/>
      <c r="F34" s="33">
        <v>44216.52</v>
      </c>
      <c r="G34" s="34" t="s">
        <v>19</v>
      </c>
      <c r="H34" s="33"/>
    </row>
    <row r="36" spans="1:7" ht="30" customHeight="1">
      <c r="A36" s="58" t="s">
        <v>84</v>
      </c>
      <c r="B36" s="192" t="s">
        <v>85</v>
      </c>
      <c r="C36" s="192"/>
      <c r="D36" s="192"/>
      <c r="E36" s="192"/>
      <c r="F36" s="192"/>
      <c r="G36" s="193"/>
    </row>
    <row r="38" spans="1:5" ht="15">
      <c r="A38" t="s">
        <v>84</v>
      </c>
      <c r="B38" s="59" t="s">
        <v>86</v>
      </c>
      <c r="C38" s="59"/>
      <c r="D38" s="59"/>
      <c r="E38" s="59"/>
    </row>
    <row r="39" spans="2:5" ht="15">
      <c r="B39" s="60" t="s">
        <v>87</v>
      </c>
      <c r="C39" s="60"/>
      <c r="D39" s="60"/>
      <c r="E39" s="60"/>
    </row>
    <row r="40" spans="2:6" ht="30" customHeight="1">
      <c r="B40" s="194" t="s">
        <v>88</v>
      </c>
      <c r="C40" s="194"/>
      <c r="D40" s="194"/>
      <c r="E40" s="194"/>
      <c r="F40" s="194"/>
    </row>
  </sheetData>
  <sheetProtection/>
  <mergeCells count="4">
    <mergeCell ref="A2:H2"/>
    <mergeCell ref="A3:H3"/>
    <mergeCell ref="B36:G36"/>
    <mergeCell ref="B40:F40"/>
  </mergeCells>
  <conditionalFormatting sqref="C27:D27 C30:E33 F31 H31">
    <cfRule type="cellIs" priority="1" dxfId="26" operator="lessThan" stopIfTrue="1">
      <formula>0</formula>
    </cfRule>
  </conditionalFormatting>
  <conditionalFormatting sqref="G31">
    <cfRule type="cellIs" priority="2" dxfId="26" operator="lessThan" stopIfTrue="1">
      <formula>0</formula>
    </cfRule>
  </conditionalFormatting>
  <printOptions/>
  <pageMargins left="0.7" right="0.7" top="0.75" bottom="0.75" header="0.3" footer="0.3"/>
  <pageSetup horizontalDpi="600" verticalDpi="600" orientation="portrait" paperSize="9" r:id="rId1"/>
  <headerFooter>
    <oddHeader>&amp;C&amp;"Calibri"&amp;11&amp;KFF0000Classification - Confidential&amp;1#</oddHeader>
    <oddFooter>&amp;C&amp;1#&amp;"Calibri"&amp;11&amp;KFF0000Classification - Confidential</oddFooter>
  </headerFooter>
</worksheet>
</file>

<file path=xl/worksheets/sheet20.xml><?xml version="1.0" encoding="utf-8"?>
<worksheet xmlns="http://schemas.openxmlformats.org/spreadsheetml/2006/main" xmlns:r="http://schemas.openxmlformats.org/officeDocument/2006/relationships">
  <dimension ref="A1:DC74"/>
  <sheetViews>
    <sheetView zoomScalePageLayoutView="0" workbookViewId="0" topLeftCell="A1">
      <selection activeCell="A1" sqref="A1:A5"/>
    </sheetView>
  </sheetViews>
  <sheetFormatPr defaultColWidth="9.140625" defaultRowHeight="15"/>
  <cols>
    <col min="1" max="1" width="5.00390625" style="0" customWidth="1"/>
    <col min="2" max="2" width="47.57421875" style="0" customWidth="1"/>
    <col min="3" max="3" width="2.140625" style="0" bestFit="1" customWidth="1"/>
    <col min="4" max="5" width="4.140625" style="0" bestFit="1" customWidth="1"/>
    <col min="6" max="8" width="2.140625" style="0" bestFit="1" customWidth="1"/>
    <col min="9" max="9" width="4.140625" style="0" bestFit="1" customWidth="1"/>
    <col min="10" max="10" width="5.28125" style="0" customWidth="1"/>
    <col min="11" max="19" width="2.140625" style="0" bestFit="1" customWidth="1"/>
    <col min="20" max="20" width="5.00390625" style="0" customWidth="1"/>
    <col min="21" max="24" width="2.140625" style="0" bestFit="1" customWidth="1"/>
    <col min="25" max="25" width="5.140625" style="0" customWidth="1"/>
    <col min="26" max="29" width="2.140625" style="0" bestFit="1" customWidth="1"/>
    <col min="30" max="30" width="3.140625" style="0" bestFit="1" customWidth="1"/>
    <col min="31" max="39" width="2.140625" style="0" bestFit="1" customWidth="1"/>
    <col min="40" max="40" width="3.140625" style="0" customWidth="1"/>
    <col min="41" max="62" width="2.140625" style="0" bestFit="1" customWidth="1"/>
    <col min="63" max="63" width="9.7109375" style="0" customWidth="1"/>
  </cols>
  <sheetData>
    <row r="1" spans="1:82" s="95" customFormat="1" ht="17.25" thickBot="1">
      <c r="A1" s="215" t="s">
        <v>172</v>
      </c>
      <c r="B1" s="217" t="s">
        <v>173</v>
      </c>
      <c r="C1" s="219" t="s">
        <v>174</v>
      </c>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1"/>
      <c r="BL1" s="94"/>
      <c r="BM1" s="94"/>
      <c r="BN1" s="94"/>
      <c r="BO1" s="94"/>
      <c r="BP1" s="94"/>
      <c r="BQ1" s="94"/>
      <c r="BR1" s="94"/>
      <c r="BS1" s="94"/>
      <c r="BT1" s="94"/>
      <c r="BU1" s="94"/>
      <c r="BV1" s="94"/>
      <c r="BW1" s="94"/>
      <c r="BX1" s="94"/>
      <c r="BY1" s="94"/>
      <c r="BZ1" s="94"/>
      <c r="CA1" s="94"/>
      <c r="CB1" s="94"/>
      <c r="CC1" s="94"/>
      <c r="CD1" s="94"/>
    </row>
    <row r="2" spans="1:82" s="97" customFormat="1" ht="18.75" thickBot="1">
      <c r="A2" s="216"/>
      <c r="B2" s="218"/>
      <c r="C2" s="222" t="s">
        <v>175</v>
      </c>
      <c r="D2" s="223"/>
      <c r="E2" s="223"/>
      <c r="F2" s="223"/>
      <c r="G2" s="223"/>
      <c r="H2" s="223"/>
      <c r="I2" s="223"/>
      <c r="J2" s="223"/>
      <c r="K2" s="223"/>
      <c r="L2" s="223"/>
      <c r="M2" s="223"/>
      <c r="N2" s="223"/>
      <c r="O2" s="223"/>
      <c r="P2" s="223"/>
      <c r="Q2" s="223"/>
      <c r="R2" s="223"/>
      <c r="S2" s="223"/>
      <c r="T2" s="223"/>
      <c r="U2" s="223"/>
      <c r="V2" s="224"/>
      <c r="W2" s="222" t="s">
        <v>176</v>
      </c>
      <c r="X2" s="223"/>
      <c r="Y2" s="223"/>
      <c r="Z2" s="223"/>
      <c r="AA2" s="223"/>
      <c r="AB2" s="223"/>
      <c r="AC2" s="223"/>
      <c r="AD2" s="223"/>
      <c r="AE2" s="223"/>
      <c r="AF2" s="223"/>
      <c r="AG2" s="223"/>
      <c r="AH2" s="223"/>
      <c r="AI2" s="223"/>
      <c r="AJ2" s="223"/>
      <c r="AK2" s="223"/>
      <c r="AL2" s="223"/>
      <c r="AM2" s="223"/>
      <c r="AN2" s="223"/>
      <c r="AO2" s="223"/>
      <c r="AP2" s="224"/>
      <c r="AQ2" s="222" t="s">
        <v>177</v>
      </c>
      <c r="AR2" s="223"/>
      <c r="AS2" s="223"/>
      <c r="AT2" s="223"/>
      <c r="AU2" s="223"/>
      <c r="AV2" s="223"/>
      <c r="AW2" s="223"/>
      <c r="AX2" s="223"/>
      <c r="AY2" s="223"/>
      <c r="AZ2" s="223"/>
      <c r="BA2" s="223"/>
      <c r="BB2" s="223"/>
      <c r="BC2" s="223"/>
      <c r="BD2" s="223"/>
      <c r="BE2" s="223"/>
      <c r="BF2" s="223"/>
      <c r="BG2" s="223"/>
      <c r="BH2" s="223"/>
      <c r="BI2" s="223"/>
      <c r="BJ2" s="224"/>
      <c r="BK2" s="225" t="s">
        <v>178</v>
      </c>
      <c r="BL2" s="96"/>
      <c r="BM2" s="96"/>
      <c r="BN2" s="96"/>
      <c r="BO2" s="96"/>
      <c r="BP2" s="96"/>
      <c r="BQ2" s="96"/>
      <c r="BR2" s="96"/>
      <c r="BS2" s="96"/>
      <c r="BT2" s="96"/>
      <c r="BU2" s="96"/>
      <c r="BV2" s="96"/>
      <c r="BW2" s="96"/>
      <c r="BX2" s="96"/>
      <c r="BY2" s="96"/>
      <c r="BZ2" s="96"/>
      <c r="CA2" s="96"/>
      <c r="CB2" s="96"/>
      <c r="CC2" s="96"/>
      <c r="CD2" s="96"/>
    </row>
    <row r="3" spans="1:82" s="99" customFormat="1" ht="18.75" thickBot="1">
      <c r="A3" s="216"/>
      <c r="B3" s="218"/>
      <c r="C3" s="228" t="s">
        <v>179</v>
      </c>
      <c r="D3" s="229"/>
      <c r="E3" s="229"/>
      <c r="F3" s="229"/>
      <c r="G3" s="229"/>
      <c r="H3" s="229"/>
      <c r="I3" s="229"/>
      <c r="J3" s="229"/>
      <c r="K3" s="229"/>
      <c r="L3" s="230"/>
      <c r="M3" s="228" t="s">
        <v>180</v>
      </c>
      <c r="N3" s="229"/>
      <c r="O3" s="229"/>
      <c r="P3" s="229"/>
      <c r="Q3" s="229"/>
      <c r="R3" s="229"/>
      <c r="S3" s="229"/>
      <c r="T3" s="229"/>
      <c r="U3" s="229"/>
      <c r="V3" s="230"/>
      <c r="W3" s="228" t="s">
        <v>179</v>
      </c>
      <c r="X3" s="229"/>
      <c r="Y3" s="229"/>
      <c r="Z3" s="229"/>
      <c r="AA3" s="229"/>
      <c r="AB3" s="229"/>
      <c r="AC3" s="229"/>
      <c r="AD3" s="229"/>
      <c r="AE3" s="229"/>
      <c r="AF3" s="230"/>
      <c r="AG3" s="228" t="s">
        <v>180</v>
      </c>
      <c r="AH3" s="229"/>
      <c r="AI3" s="229"/>
      <c r="AJ3" s="229"/>
      <c r="AK3" s="229"/>
      <c r="AL3" s="229"/>
      <c r="AM3" s="229"/>
      <c r="AN3" s="229"/>
      <c r="AO3" s="229"/>
      <c r="AP3" s="230"/>
      <c r="AQ3" s="228" t="s">
        <v>179</v>
      </c>
      <c r="AR3" s="229"/>
      <c r="AS3" s="229"/>
      <c r="AT3" s="229"/>
      <c r="AU3" s="229"/>
      <c r="AV3" s="229"/>
      <c r="AW3" s="229"/>
      <c r="AX3" s="229"/>
      <c r="AY3" s="229"/>
      <c r="AZ3" s="230"/>
      <c r="BA3" s="228" t="s">
        <v>180</v>
      </c>
      <c r="BB3" s="229"/>
      <c r="BC3" s="229"/>
      <c r="BD3" s="229"/>
      <c r="BE3" s="229"/>
      <c r="BF3" s="229"/>
      <c r="BG3" s="229"/>
      <c r="BH3" s="229"/>
      <c r="BI3" s="229"/>
      <c r="BJ3" s="230"/>
      <c r="BK3" s="226"/>
      <c r="BL3" s="98"/>
      <c r="BM3" s="98"/>
      <c r="BN3" s="98"/>
      <c r="BO3" s="98"/>
      <c r="BP3" s="98"/>
      <c r="BQ3" s="98"/>
      <c r="BR3" s="98"/>
      <c r="BS3" s="98"/>
      <c r="BT3" s="98"/>
      <c r="BU3" s="98"/>
      <c r="BV3" s="98"/>
      <c r="BW3" s="98"/>
      <c r="BX3" s="98"/>
      <c r="BY3" s="98"/>
      <c r="BZ3" s="98"/>
      <c r="CA3" s="98"/>
      <c r="CB3" s="98"/>
      <c r="CC3" s="98"/>
      <c r="CD3" s="98"/>
    </row>
    <row r="4" spans="1:82" s="99" customFormat="1" ht="18">
      <c r="A4" s="216"/>
      <c r="B4" s="218"/>
      <c r="C4" s="231" t="s">
        <v>181</v>
      </c>
      <c r="D4" s="232"/>
      <c r="E4" s="232"/>
      <c r="F4" s="232"/>
      <c r="G4" s="233"/>
      <c r="H4" s="234" t="s">
        <v>182</v>
      </c>
      <c r="I4" s="235"/>
      <c r="J4" s="235"/>
      <c r="K4" s="235"/>
      <c r="L4" s="236"/>
      <c r="M4" s="231" t="s">
        <v>181</v>
      </c>
      <c r="N4" s="232"/>
      <c r="O4" s="232"/>
      <c r="P4" s="232"/>
      <c r="Q4" s="233"/>
      <c r="R4" s="234" t="s">
        <v>182</v>
      </c>
      <c r="S4" s="235"/>
      <c r="T4" s="235"/>
      <c r="U4" s="235"/>
      <c r="V4" s="236"/>
      <c r="W4" s="231" t="s">
        <v>181</v>
      </c>
      <c r="X4" s="232"/>
      <c r="Y4" s="232"/>
      <c r="Z4" s="232"/>
      <c r="AA4" s="233"/>
      <c r="AB4" s="234" t="s">
        <v>182</v>
      </c>
      <c r="AC4" s="235"/>
      <c r="AD4" s="235"/>
      <c r="AE4" s="235"/>
      <c r="AF4" s="236"/>
      <c r="AG4" s="231" t="s">
        <v>181</v>
      </c>
      <c r="AH4" s="232"/>
      <c r="AI4" s="232"/>
      <c r="AJ4" s="232"/>
      <c r="AK4" s="233"/>
      <c r="AL4" s="234" t="s">
        <v>182</v>
      </c>
      <c r="AM4" s="235"/>
      <c r="AN4" s="235"/>
      <c r="AO4" s="235"/>
      <c r="AP4" s="236"/>
      <c r="AQ4" s="231" t="s">
        <v>181</v>
      </c>
      <c r="AR4" s="232"/>
      <c r="AS4" s="232"/>
      <c r="AT4" s="232"/>
      <c r="AU4" s="233"/>
      <c r="AV4" s="234" t="s">
        <v>182</v>
      </c>
      <c r="AW4" s="235"/>
      <c r="AX4" s="235"/>
      <c r="AY4" s="235"/>
      <c r="AZ4" s="236"/>
      <c r="BA4" s="231" t="s">
        <v>181</v>
      </c>
      <c r="BB4" s="232"/>
      <c r="BC4" s="232"/>
      <c r="BD4" s="232"/>
      <c r="BE4" s="233"/>
      <c r="BF4" s="234" t="s">
        <v>182</v>
      </c>
      <c r="BG4" s="235"/>
      <c r="BH4" s="235"/>
      <c r="BI4" s="235"/>
      <c r="BJ4" s="236"/>
      <c r="BK4" s="226"/>
      <c r="BL4" s="98"/>
      <c r="BM4" s="98"/>
      <c r="BN4" s="98"/>
      <c r="BO4" s="98"/>
      <c r="BP4" s="98"/>
      <c r="BQ4" s="98"/>
      <c r="BR4" s="98"/>
      <c r="BS4" s="98"/>
      <c r="BT4" s="98"/>
      <c r="BU4" s="98"/>
      <c r="BV4" s="98"/>
      <c r="BW4" s="98"/>
      <c r="BX4" s="98"/>
      <c r="BY4" s="98"/>
      <c r="BZ4" s="98"/>
      <c r="CA4" s="98"/>
      <c r="CB4" s="98"/>
      <c r="CC4" s="98"/>
      <c r="CD4" s="98"/>
    </row>
    <row r="5" spans="1:107" s="106" customFormat="1" ht="15" customHeight="1">
      <c r="A5" s="216"/>
      <c r="B5" s="218"/>
      <c r="C5" s="100">
        <v>1</v>
      </c>
      <c r="D5" s="101">
        <v>2</v>
      </c>
      <c r="E5" s="101">
        <v>3</v>
      </c>
      <c r="F5" s="101">
        <v>4</v>
      </c>
      <c r="G5" s="102">
        <v>5</v>
      </c>
      <c r="H5" s="100">
        <v>1</v>
      </c>
      <c r="I5" s="101">
        <v>2</v>
      </c>
      <c r="J5" s="101">
        <v>3</v>
      </c>
      <c r="K5" s="101">
        <v>4</v>
      </c>
      <c r="L5" s="102">
        <v>5</v>
      </c>
      <c r="M5" s="100">
        <v>1</v>
      </c>
      <c r="N5" s="101">
        <v>2</v>
      </c>
      <c r="O5" s="101">
        <v>3</v>
      </c>
      <c r="P5" s="101">
        <v>4</v>
      </c>
      <c r="Q5" s="102">
        <v>5</v>
      </c>
      <c r="R5" s="100">
        <v>1</v>
      </c>
      <c r="S5" s="101">
        <v>2</v>
      </c>
      <c r="T5" s="101">
        <v>3</v>
      </c>
      <c r="U5" s="101">
        <v>4</v>
      </c>
      <c r="V5" s="102">
        <v>5</v>
      </c>
      <c r="W5" s="100">
        <v>1</v>
      </c>
      <c r="X5" s="101">
        <v>2</v>
      </c>
      <c r="Y5" s="101">
        <v>3</v>
      </c>
      <c r="Z5" s="101">
        <v>4</v>
      </c>
      <c r="AA5" s="102">
        <v>5</v>
      </c>
      <c r="AB5" s="100">
        <v>1</v>
      </c>
      <c r="AC5" s="101">
        <v>2</v>
      </c>
      <c r="AD5" s="101">
        <v>3</v>
      </c>
      <c r="AE5" s="101">
        <v>4</v>
      </c>
      <c r="AF5" s="102">
        <v>5</v>
      </c>
      <c r="AG5" s="100">
        <v>1</v>
      </c>
      <c r="AH5" s="101">
        <v>2</v>
      </c>
      <c r="AI5" s="101">
        <v>3</v>
      </c>
      <c r="AJ5" s="101">
        <v>4</v>
      </c>
      <c r="AK5" s="102">
        <v>5</v>
      </c>
      <c r="AL5" s="100">
        <v>1</v>
      </c>
      <c r="AM5" s="101">
        <v>2</v>
      </c>
      <c r="AN5" s="101">
        <v>3</v>
      </c>
      <c r="AO5" s="101">
        <v>4</v>
      </c>
      <c r="AP5" s="102">
        <v>5</v>
      </c>
      <c r="AQ5" s="100">
        <v>1</v>
      </c>
      <c r="AR5" s="101">
        <v>2</v>
      </c>
      <c r="AS5" s="101">
        <v>3</v>
      </c>
      <c r="AT5" s="101">
        <v>4</v>
      </c>
      <c r="AU5" s="102">
        <v>5</v>
      </c>
      <c r="AV5" s="100">
        <v>1</v>
      </c>
      <c r="AW5" s="101">
        <v>2</v>
      </c>
      <c r="AX5" s="101">
        <v>3</v>
      </c>
      <c r="AY5" s="101">
        <v>4</v>
      </c>
      <c r="AZ5" s="102">
        <v>5</v>
      </c>
      <c r="BA5" s="100">
        <v>1</v>
      </c>
      <c r="BB5" s="101">
        <v>2</v>
      </c>
      <c r="BC5" s="101">
        <v>3</v>
      </c>
      <c r="BD5" s="101">
        <v>4</v>
      </c>
      <c r="BE5" s="102">
        <v>5</v>
      </c>
      <c r="BF5" s="100">
        <v>1</v>
      </c>
      <c r="BG5" s="101">
        <v>2</v>
      </c>
      <c r="BH5" s="101">
        <v>3</v>
      </c>
      <c r="BI5" s="101">
        <v>4</v>
      </c>
      <c r="BJ5" s="102">
        <v>5</v>
      </c>
      <c r="BK5" s="227"/>
      <c r="BL5" s="103"/>
      <c r="BM5" s="103"/>
      <c r="BN5" s="103"/>
      <c r="BO5" s="104"/>
      <c r="BP5" s="104"/>
      <c r="BQ5" s="104"/>
      <c r="BR5" s="104"/>
      <c r="BS5" s="104"/>
      <c r="BT5" s="104"/>
      <c r="BU5" s="104"/>
      <c r="BV5" s="104"/>
      <c r="BW5" s="104"/>
      <c r="BX5" s="104"/>
      <c r="BY5" s="104"/>
      <c r="BZ5" s="104"/>
      <c r="CA5" s="104"/>
      <c r="CB5" s="104"/>
      <c r="CC5" s="104"/>
      <c r="CD5" s="104"/>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row>
    <row r="6" spans="1:63" ht="15">
      <c r="A6" s="107" t="s">
        <v>183</v>
      </c>
      <c r="B6" s="108" t="s">
        <v>184</v>
      </c>
      <c r="C6" s="237"/>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c r="BF6" s="238"/>
      <c r="BG6" s="238"/>
      <c r="BH6" s="238"/>
      <c r="BI6" s="238"/>
      <c r="BJ6" s="238"/>
      <c r="BK6" s="239"/>
    </row>
    <row r="7" spans="1:63" ht="15">
      <c r="A7" s="107" t="s">
        <v>185</v>
      </c>
      <c r="B7" s="109" t="s">
        <v>186</v>
      </c>
      <c r="C7" s="237"/>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9"/>
    </row>
    <row r="8" spans="1:63" ht="15">
      <c r="A8" s="107"/>
      <c r="B8" s="110" t="s">
        <v>187</v>
      </c>
      <c r="C8" s="111"/>
      <c r="D8" s="66"/>
      <c r="E8" s="66"/>
      <c r="F8" s="66"/>
      <c r="G8" s="112"/>
      <c r="H8" s="111"/>
      <c r="I8" s="66"/>
      <c r="J8" s="66"/>
      <c r="K8" s="66"/>
      <c r="L8" s="112"/>
      <c r="M8" s="111"/>
      <c r="N8" s="66"/>
      <c r="O8" s="66"/>
      <c r="P8" s="66"/>
      <c r="Q8" s="112"/>
      <c r="R8" s="111"/>
      <c r="S8" s="66"/>
      <c r="T8" s="66"/>
      <c r="U8" s="66"/>
      <c r="V8" s="112"/>
      <c r="W8" s="111"/>
      <c r="X8" s="66"/>
      <c r="Y8" s="66"/>
      <c r="Z8" s="66"/>
      <c r="AA8" s="112"/>
      <c r="AB8" s="111"/>
      <c r="AC8" s="66"/>
      <c r="AD8" s="66"/>
      <c r="AE8" s="66"/>
      <c r="AF8" s="112"/>
      <c r="AG8" s="111"/>
      <c r="AH8" s="66"/>
      <c r="AI8" s="66"/>
      <c r="AJ8" s="66"/>
      <c r="AK8" s="112"/>
      <c r="AL8" s="111"/>
      <c r="AM8" s="66"/>
      <c r="AN8" s="66"/>
      <c r="AO8" s="66"/>
      <c r="AP8" s="112"/>
      <c r="AQ8" s="111"/>
      <c r="AR8" s="66"/>
      <c r="AS8" s="66"/>
      <c r="AT8" s="66"/>
      <c r="AU8" s="112"/>
      <c r="AV8" s="111"/>
      <c r="AW8" s="66"/>
      <c r="AX8" s="66"/>
      <c r="AY8" s="66"/>
      <c r="AZ8" s="112"/>
      <c r="BA8" s="111"/>
      <c r="BB8" s="66"/>
      <c r="BC8" s="66"/>
      <c r="BD8" s="66"/>
      <c r="BE8" s="112"/>
      <c r="BF8" s="111"/>
      <c r="BG8" s="66"/>
      <c r="BH8" s="66"/>
      <c r="BI8" s="66"/>
      <c r="BJ8" s="112"/>
      <c r="BK8" s="113"/>
    </row>
    <row r="9" spans="1:63" ht="15">
      <c r="A9" s="107"/>
      <c r="B9" s="110" t="s">
        <v>188</v>
      </c>
      <c r="C9" s="111"/>
      <c r="D9" s="66"/>
      <c r="E9" s="66"/>
      <c r="F9" s="66"/>
      <c r="G9" s="112"/>
      <c r="H9" s="111"/>
      <c r="I9" s="66"/>
      <c r="J9" s="66"/>
      <c r="K9" s="66"/>
      <c r="L9" s="112"/>
      <c r="M9" s="111"/>
      <c r="N9" s="66"/>
      <c r="O9" s="66"/>
      <c r="P9" s="66"/>
      <c r="Q9" s="112"/>
      <c r="R9" s="111"/>
      <c r="S9" s="66"/>
      <c r="T9" s="66"/>
      <c r="U9" s="66"/>
      <c r="V9" s="112"/>
      <c r="W9" s="111"/>
      <c r="X9" s="66"/>
      <c r="Y9" s="66"/>
      <c r="Z9" s="66"/>
      <c r="AA9" s="112"/>
      <c r="AB9" s="111"/>
      <c r="AC9" s="66"/>
      <c r="AD9" s="66"/>
      <c r="AE9" s="66"/>
      <c r="AF9" s="112"/>
      <c r="AG9" s="111"/>
      <c r="AH9" s="66"/>
      <c r="AI9" s="66"/>
      <c r="AJ9" s="66"/>
      <c r="AK9" s="112"/>
      <c r="AL9" s="111"/>
      <c r="AM9" s="66"/>
      <c r="AN9" s="66"/>
      <c r="AO9" s="66"/>
      <c r="AP9" s="112"/>
      <c r="AQ9" s="111"/>
      <c r="AR9" s="66"/>
      <c r="AS9" s="66"/>
      <c r="AT9" s="66"/>
      <c r="AU9" s="112"/>
      <c r="AV9" s="111"/>
      <c r="AW9" s="66"/>
      <c r="AX9" s="66"/>
      <c r="AY9" s="66"/>
      <c r="AZ9" s="112"/>
      <c r="BA9" s="111"/>
      <c r="BB9" s="66"/>
      <c r="BC9" s="66"/>
      <c r="BD9" s="66"/>
      <c r="BE9" s="112"/>
      <c r="BF9" s="111"/>
      <c r="BG9" s="66"/>
      <c r="BH9" s="66"/>
      <c r="BI9" s="66"/>
      <c r="BJ9" s="112"/>
      <c r="BK9" s="113"/>
    </row>
    <row r="10" spans="1:63" ht="15">
      <c r="A10" s="107" t="s">
        <v>189</v>
      </c>
      <c r="B10" s="109" t="s">
        <v>190</v>
      </c>
      <c r="C10" s="237"/>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9"/>
    </row>
    <row r="11" spans="1:63" ht="15">
      <c r="A11" s="107"/>
      <c r="B11" s="110" t="s">
        <v>187</v>
      </c>
      <c r="C11" s="111"/>
      <c r="D11" s="66"/>
      <c r="E11" s="66"/>
      <c r="F11" s="66"/>
      <c r="G11" s="112"/>
      <c r="H11" s="111"/>
      <c r="I11" s="66"/>
      <c r="J11" s="66"/>
      <c r="K11" s="66"/>
      <c r="L11" s="112"/>
      <c r="M11" s="111"/>
      <c r="N11" s="66"/>
      <c r="O11" s="66"/>
      <c r="P11" s="66"/>
      <c r="Q11" s="112"/>
      <c r="R11" s="111"/>
      <c r="S11" s="66"/>
      <c r="T11" s="66"/>
      <c r="U11" s="66"/>
      <c r="V11" s="112"/>
      <c r="W11" s="111"/>
      <c r="X11" s="66"/>
      <c r="Y11" s="66"/>
      <c r="Z11" s="66"/>
      <c r="AA11" s="112"/>
      <c r="AB11" s="111"/>
      <c r="AC11" s="66"/>
      <c r="AD11" s="66"/>
      <c r="AE11" s="66"/>
      <c r="AF11" s="112"/>
      <c r="AG11" s="111"/>
      <c r="AH11" s="66"/>
      <c r="AI11" s="66"/>
      <c r="AJ11" s="66"/>
      <c r="AK11" s="112"/>
      <c r="AL11" s="111"/>
      <c r="AM11" s="66"/>
      <c r="AN11" s="66"/>
      <c r="AO11" s="66"/>
      <c r="AP11" s="112"/>
      <c r="AQ11" s="111"/>
      <c r="AR11" s="66"/>
      <c r="AS11" s="66"/>
      <c r="AT11" s="66"/>
      <c r="AU11" s="112"/>
      <c r="AV11" s="111"/>
      <c r="AW11" s="66"/>
      <c r="AX11" s="66"/>
      <c r="AY11" s="66"/>
      <c r="AZ11" s="112"/>
      <c r="BA11" s="111"/>
      <c r="BB11" s="66"/>
      <c r="BC11" s="66"/>
      <c r="BD11" s="66"/>
      <c r="BE11" s="112"/>
      <c r="BF11" s="111"/>
      <c r="BG11" s="66"/>
      <c r="BH11" s="66"/>
      <c r="BI11" s="66"/>
      <c r="BJ11" s="112"/>
      <c r="BK11" s="113"/>
    </row>
    <row r="12" spans="1:63" ht="15">
      <c r="A12" s="107"/>
      <c r="B12" s="110" t="s">
        <v>191</v>
      </c>
      <c r="C12" s="111"/>
      <c r="D12" s="66"/>
      <c r="E12" s="66"/>
      <c r="F12" s="66"/>
      <c r="G12" s="112"/>
      <c r="H12" s="111"/>
      <c r="I12" s="66"/>
      <c r="J12" s="66"/>
      <c r="K12" s="66"/>
      <c r="L12" s="112"/>
      <c r="M12" s="111"/>
      <c r="N12" s="66"/>
      <c r="O12" s="66"/>
      <c r="P12" s="66"/>
      <c r="Q12" s="112"/>
      <c r="R12" s="111"/>
      <c r="S12" s="66"/>
      <c r="T12" s="66"/>
      <c r="U12" s="66"/>
      <c r="V12" s="112"/>
      <c r="W12" s="111"/>
      <c r="X12" s="66"/>
      <c r="Y12" s="66"/>
      <c r="Z12" s="66"/>
      <c r="AA12" s="112"/>
      <c r="AB12" s="111"/>
      <c r="AC12" s="66"/>
      <c r="AD12" s="66"/>
      <c r="AE12" s="66"/>
      <c r="AF12" s="112"/>
      <c r="AG12" s="111"/>
      <c r="AH12" s="66"/>
      <c r="AI12" s="66"/>
      <c r="AJ12" s="66"/>
      <c r="AK12" s="112"/>
      <c r="AL12" s="111"/>
      <c r="AM12" s="66"/>
      <c r="AN12" s="66"/>
      <c r="AO12" s="66"/>
      <c r="AP12" s="112"/>
      <c r="AQ12" s="111"/>
      <c r="AR12" s="66"/>
      <c r="AS12" s="66"/>
      <c r="AT12" s="66"/>
      <c r="AU12" s="112"/>
      <c r="AV12" s="111"/>
      <c r="AW12" s="66"/>
      <c r="AX12" s="66"/>
      <c r="AY12" s="66"/>
      <c r="AZ12" s="112"/>
      <c r="BA12" s="111"/>
      <c r="BB12" s="66"/>
      <c r="BC12" s="66"/>
      <c r="BD12" s="66"/>
      <c r="BE12" s="112"/>
      <c r="BF12" s="111"/>
      <c r="BG12" s="66"/>
      <c r="BH12" s="66"/>
      <c r="BI12" s="66"/>
      <c r="BJ12" s="112"/>
      <c r="BK12" s="113"/>
    </row>
    <row r="13" spans="1:63" ht="15">
      <c r="A13" s="107" t="s">
        <v>192</v>
      </c>
      <c r="B13" s="109" t="s">
        <v>193</v>
      </c>
      <c r="C13" s="237"/>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238"/>
      <c r="BK13" s="239"/>
    </row>
    <row r="14" spans="1:63" ht="15">
      <c r="A14" s="107"/>
      <c r="B14" s="110" t="s">
        <v>187</v>
      </c>
      <c r="C14" s="111"/>
      <c r="D14" s="66"/>
      <c r="E14" s="66"/>
      <c r="F14" s="66"/>
      <c r="G14" s="112"/>
      <c r="H14" s="111"/>
      <c r="I14" s="66"/>
      <c r="J14" s="66"/>
      <c r="K14" s="66"/>
      <c r="L14" s="112"/>
      <c r="M14" s="111"/>
      <c r="N14" s="66"/>
      <c r="O14" s="66"/>
      <c r="P14" s="66"/>
      <c r="Q14" s="112"/>
      <c r="R14" s="111"/>
      <c r="S14" s="66"/>
      <c r="T14" s="66"/>
      <c r="U14" s="66"/>
      <c r="V14" s="112"/>
      <c r="W14" s="111"/>
      <c r="X14" s="66"/>
      <c r="Y14" s="66"/>
      <c r="Z14" s="66"/>
      <c r="AA14" s="112"/>
      <c r="AB14" s="111"/>
      <c r="AC14" s="66"/>
      <c r="AD14" s="66"/>
      <c r="AE14" s="66"/>
      <c r="AF14" s="112"/>
      <c r="AG14" s="111"/>
      <c r="AH14" s="66"/>
      <c r="AI14" s="66"/>
      <c r="AJ14" s="66"/>
      <c r="AK14" s="112"/>
      <c r="AL14" s="111"/>
      <c r="AM14" s="66"/>
      <c r="AN14" s="66"/>
      <c r="AO14" s="66"/>
      <c r="AP14" s="112"/>
      <c r="AQ14" s="111"/>
      <c r="AR14" s="66"/>
      <c r="AS14" s="66"/>
      <c r="AT14" s="66"/>
      <c r="AU14" s="112"/>
      <c r="AV14" s="111"/>
      <c r="AW14" s="66"/>
      <c r="AX14" s="66"/>
      <c r="AY14" s="66"/>
      <c r="AZ14" s="112"/>
      <c r="BA14" s="111"/>
      <c r="BB14" s="66"/>
      <c r="BC14" s="66"/>
      <c r="BD14" s="66"/>
      <c r="BE14" s="112"/>
      <c r="BF14" s="111"/>
      <c r="BG14" s="66"/>
      <c r="BH14" s="66"/>
      <c r="BI14" s="66"/>
      <c r="BJ14" s="112"/>
      <c r="BK14" s="113"/>
    </row>
    <row r="15" spans="1:63" ht="15">
      <c r="A15" s="107"/>
      <c r="B15" s="110" t="s">
        <v>194</v>
      </c>
      <c r="C15" s="111"/>
      <c r="D15" s="66"/>
      <c r="E15" s="66"/>
      <c r="F15" s="66"/>
      <c r="G15" s="112"/>
      <c r="H15" s="111"/>
      <c r="I15" s="66"/>
      <c r="J15" s="66"/>
      <c r="K15" s="66"/>
      <c r="L15" s="112"/>
      <c r="M15" s="111"/>
      <c r="N15" s="66"/>
      <c r="O15" s="66"/>
      <c r="P15" s="66"/>
      <c r="Q15" s="112"/>
      <c r="R15" s="111"/>
      <c r="S15" s="66"/>
      <c r="T15" s="66"/>
      <c r="U15" s="66"/>
      <c r="V15" s="112"/>
      <c r="W15" s="111"/>
      <c r="X15" s="66"/>
      <c r="Y15" s="66"/>
      <c r="Z15" s="66"/>
      <c r="AA15" s="112"/>
      <c r="AB15" s="111"/>
      <c r="AC15" s="66"/>
      <c r="AD15" s="66"/>
      <c r="AE15" s="66"/>
      <c r="AF15" s="112"/>
      <c r="AG15" s="111"/>
      <c r="AH15" s="66"/>
      <c r="AI15" s="66"/>
      <c r="AJ15" s="66"/>
      <c r="AK15" s="112"/>
      <c r="AL15" s="111"/>
      <c r="AM15" s="66"/>
      <c r="AN15" s="66"/>
      <c r="AO15" s="66"/>
      <c r="AP15" s="112"/>
      <c r="AQ15" s="111"/>
      <c r="AR15" s="66"/>
      <c r="AS15" s="66"/>
      <c r="AT15" s="66"/>
      <c r="AU15" s="112"/>
      <c r="AV15" s="111"/>
      <c r="AW15" s="66"/>
      <c r="AX15" s="66"/>
      <c r="AY15" s="66"/>
      <c r="AZ15" s="112"/>
      <c r="BA15" s="111"/>
      <c r="BB15" s="66"/>
      <c r="BC15" s="66"/>
      <c r="BD15" s="66"/>
      <c r="BE15" s="112"/>
      <c r="BF15" s="111"/>
      <c r="BG15" s="66"/>
      <c r="BH15" s="66"/>
      <c r="BI15" s="66"/>
      <c r="BJ15" s="112"/>
      <c r="BK15" s="113"/>
    </row>
    <row r="16" spans="1:63" ht="15">
      <c r="A16" s="107" t="s">
        <v>195</v>
      </c>
      <c r="B16" s="109" t="s">
        <v>196</v>
      </c>
      <c r="C16" s="237"/>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c r="BF16" s="238"/>
      <c r="BG16" s="238"/>
      <c r="BH16" s="238"/>
      <c r="BI16" s="238"/>
      <c r="BJ16" s="238"/>
      <c r="BK16" s="239"/>
    </row>
    <row r="17" spans="1:63" ht="15">
      <c r="A17" s="107"/>
      <c r="B17" s="110" t="s">
        <v>187</v>
      </c>
      <c r="C17" s="111"/>
      <c r="D17" s="66"/>
      <c r="E17" s="66"/>
      <c r="F17" s="66"/>
      <c r="G17" s="112"/>
      <c r="H17" s="111"/>
      <c r="I17" s="66"/>
      <c r="J17" s="66"/>
      <c r="K17" s="66"/>
      <c r="L17" s="112"/>
      <c r="M17" s="111"/>
      <c r="N17" s="66"/>
      <c r="O17" s="66"/>
      <c r="P17" s="66"/>
      <c r="Q17" s="112"/>
      <c r="R17" s="111"/>
      <c r="S17" s="66"/>
      <c r="T17" s="66"/>
      <c r="U17" s="66"/>
      <c r="V17" s="112"/>
      <c r="W17" s="111"/>
      <c r="X17" s="66"/>
      <c r="Y17" s="66"/>
      <c r="Z17" s="66"/>
      <c r="AA17" s="112"/>
      <c r="AB17" s="111"/>
      <c r="AC17" s="66"/>
      <c r="AD17" s="66"/>
      <c r="AE17" s="66"/>
      <c r="AF17" s="112"/>
      <c r="AG17" s="111"/>
      <c r="AH17" s="66"/>
      <c r="AI17" s="66"/>
      <c r="AJ17" s="66"/>
      <c r="AK17" s="112"/>
      <c r="AL17" s="111"/>
      <c r="AM17" s="66"/>
      <c r="AN17" s="66"/>
      <c r="AO17" s="66"/>
      <c r="AP17" s="112"/>
      <c r="AQ17" s="111"/>
      <c r="AR17" s="66"/>
      <c r="AS17" s="66"/>
      <c r="AT17" s="66"/>
      <c r="AU17" s="112"/>
      <c r="AV17" s="111"/>
      <c r="AW17" s="66"/>
      <c r="AX17" s="66"/>
      <c r="AY17" s="66"/>
      <c r="AZ17" s="112"/>
      <c r="BA17" s="111"/>
      <c r="BB17" s="66"/>
      <c r="BC17" s="66"/>
      <c r="BD17" s="66"/>
      <c r="BE17" s="112"/>
      <c r="BF17" s="111"/>
      <c r="BG17" s="66"/>
      <c r="BH17" s="66"/>
      <c r="BI17" s="66"/>
      <c r="BJ17" s="112"/>
      <c r="BK17" s="113"/>
    </row>
    <row r="18" spans="1:63" ht="15">
      <c r="A18" s="107"/>
      <c r="B18" s="110" t="s">
        <v>197</v>
      </c>
      <c r="C18" s="111"/>
      <c r="D18" s="66"/>
      <c r="E18" s="66"/>
      <c r="F18" s="66"/>
      <c r="G18" s="112"/>
      <c r="H18" s="111"/>
      <c r="I18" s="66"/>
      <c r="J18" s="66"/>
      <c r="K18" s="66"/>
      <c r="L18" s="112"/>
      <c r="M18" s="111"/>
      <c r="N18" s="66"/>
      <c r="O18" s="66"/>
      <c r="P18" s="66"/>
      <c r="Q18" s="112"/>
      <c r="R18" s="111"/>
      <c r="S18" s="66"/>
      <c r="T18" s="66"/>
      <c r="U18" s="66"/>
      <c r="V18" s="112"/>
      <c r="W18" s="111"/>
      <c r="X18" s="66"/>
      <c r="Y18" s="66"/>
      <c r="Z18" s="66"/>
      <c r="AA18" s="112"/>
      <c r="AB18" s="111"/>
      <c r="AC18" s="66"/>
      <c r="AD18" s="66"/>
      <c r="AE18" s="66"/>
      <c r="AF18" s="112"/>
      <c r="AG18" s="111"/>
      <c r="AH18" s="66"/>
      <c r="AI18" s="66"/>
      <c r="AJ18" s="66"/>
      <c r="AK18" s="112"/>
      <c r="AL18" s="111"/>
      <c r="AM18" s="66"/>
      <c r="AN18" s="66"/>
      <c r="AO18" s="66"/>
      <c r="AP18" s="112"/>
      <c r="AQ18" s="111"/>
      <c r="AR18" s="66"/>
      <c r="AS18" s="66"/>
      <c r="AT18" s="66"/>
      <c r="AU18" s="112"/>
      <c r="AV18" s="111"/>
      <c r="AW18" s="66"/>
      <c r="AX18" s="66"/>
      <c r="AY18" s="66"/>
      <c r="AZ18" s="112"/>
      <c r="BA18" s="111"/>
      <c r="BB18" s="66"/>
      <c r="BC18" s="66"/>
      <c r="BD18" s="66"/>
      <c r="BE18" s="112"/>
      <c r="BF18" s="111"/>
      <c r="BG18" s="66"/>
      <c r="BH18" s="66"/>
      <c r="BI18" s="66"/>
      <c r="BJ18" s="112"/>
      <c r="BK18" s="113"/>
    </row>
    <row r="19" spans="1:63" ht="15">
      <c r="A19" s="107" t="s">
        <v>198</v>
      </c>
      <c r="B19" s="109" t="s">
        <v>199</v>
      </c>
      <c r="C19" s="237"/>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9"/>
    </row>
    <row r="20" spans="1:63" ht="15">
      <c r="A20" s="107"/>
      <c r="B20" s="110" t="s">
        <v>200</v>
      </c>
      <c r="C20" s="111"/>
      <c r="D20" s="66">
        <v>261.45626289235423</v>
      </c>
      <c r="E20" s="66"/>
      <c r="F20" s="66"/>
      <c r="G20" s="112"/>
      <c r="H20" s="111"/>
      <c r="I20" s="66"/>
      <c r="J20" s="114">
        <v>1028.647295344828</v>
      </c>
      <c r="K20" s="66"/>
      <c r="L20" s="112"/>
      <c r="M20" s="111"/>
      <c r="N20" s="66"/>
      <c r="O20" s="66"/>
      <c r="P20" s="66"/>
      <c r="Q20" s="112"/>
      <c r="R20" s="111"/>
      <c r="S20" s="66"/>
      <c r="T20" s="114">
        <v>52.45309927064</v>
      </c>
      <c r="U20" s="66"/>
      <c r="V20" s="112"/>
      <c r="W20" s="111"/>
      <c r="X20" s="66"/>
      <c r="Z20" s="66"/>
      <c r="AA20" s="112"/>
      <c r="AB20" s="111"/>
      <c r="AC20" s="66"/>
      <c r="AD20" s="114">
        <v>41.6283454656</v>
      </c>
      <c r="AE20" s="66"/>
      <c r="AF20" s="112"/>
      <c r="AG20" s="111"/>
      <c r="AH20" s="66"/>
      <c r="AI20" s="66"/>
      <c r="AJ20" s="66"/>
      <c r="AK20" s="112"/>
      <c r="AL20" s="111"/>
      <c r="AM20" s="66"/>
      <c r="AN20" s="114">
        <v>4.6253717184</v>
      </c>
      <c r="AO20" s="66"/>
      <c r="AP20" s="112"/>
      <c r="AQ20" s="111"/>
      <c r="AR20" s="66"/>
      <c r="AS20" s="66"/>
      <c r="AT20" s="66"/>
      <c r="AU20" s="112"/>
      <c r="AV20" s="111"/>
      <c r="AW20" s="66"/>
      <c r="AX20" s="66"/>
      <c r="AY20" s="66"/>
      <c r="AZ20" s="112"/>
      <c r="BA20" s="111"/>
      <c r="BB20" s="66"/>
      <c r="BC20" s="66"/>
      <c r="BD20" s="66"/>
      <c r="BE20" s="112"/>
      <c r="BF20" s="111"/>
      <c r="BG20" s="66"/>
      <c r="BH20" s="66"/>
      <c r="BI20" s="66"/>
      <c r="BJ20" s="112"/>
      <c r="BK20" s="115">
        <f>D20+J20+T20+AD20+AN20</f>
        <v>1388.8103746918223</v>
      </c>
    </row>
    <row r="21" spans="1:63" ht="15">
      <c r="A21" s="107"/>
      <c r="B21" s="110" t="s">
        <v>201</v>
      </c>
      <c r="C21" s="111"/>
      <c r="D21" s="66">
        <f>SUM(D20)</f>
        <v>261.45626289235423</v>
      </c>
      <c r="E21" s="66"/>
      <c r="F21" s="66"/>
      <c r="G21" s="112"/>
      <c r="H21" s="111"/>
      <c r="I21" s="66"/>
      <c r="J21" s="114">
        <f>SUM(J20)</f>
        <v>1028.647295344828</v>
      </c>
      <c r="K21" s="66"/>
      <c r="L21" s="112"/>
      <c r="M21" s="111"/>
      <c r="N21" s="66"/>
      <c r="O21" s="66"/>
      <c r="P21" s="66"/>
      <c r="Q21" s="112"/>
      <c r="R21" s="111"/>
      <c r="S21" s="66"/>
      <c r="T21" s="114">
        <f>SUM(T20)</f>
        <v>52.45309927064</v>
      </c>
      <c r="U21" s="66"/>
      <c r="V21" s="112"/>
      <c r="W21" s="111"/>
      <c r="X21" s="66"/>
      <c r="Y21" s="66"/>
      <c r="Z21" s="66"/>
      <c r="AA21" s="112"/>
      <c r="AB21" s="111"/>
      <c r="AC21" s="66"/>
      <c r="AD21" s="114">
        <f>SUM(AD20)</f>
        <v>41.6283454656</v>
      </c>
      <c r="AE21" s="66"/>
      <c r="AF21" s="112"/>
      <c r="AG21" s="111"/>
      <c r="AH21" s="66"/>
      <c r="AI21" s="66"/>
      <c r="AJ21" s="66"/>
      <c r="AK21" s="112"/>
      <c r="AL21" s="111"/>
      <c r="AM21" s="66"/>
      <c r="AN21" s="114">
        <f>SUM(AN20)</f>
        <v>4.6253717184</v>
      </c>
      <c r="AO21" s="66"/>
      <c r="AP21" s="112"/>
      <c r="AQ21" s="111"/>
      <c r="AR21" s="66"/>
      <c r="AS21" s="66"/>
      <c r="AT21" s="66"/>
      <c r="AU21" s="112"/>
      <c r="AV21" s="111"/>
      <c r="AW21" s="66"/>
      <c r="AX21" s="66"/>
      <c r="AY21" s="66"/>
      <c r="AZ21" s="112"/>
      <c r="BA21" s="111"/>
      <c r="BB21" s="66"/>
      <c r="BC21" s="66"/>
      <c r="BD21" s="66"/>
      <c r="BE21" s="112"/>
      <c r="BF21" s="111"/>
      <c r="BG21" s="66"/>
      <c r="BH21" s="66"/>
      <c r="BI21" s="66"/>
      <c r="BJ21" s="112"/>
      <c r="BK21" s="115">
        <f>D21+J21+T21+AD21+AN21</f>
        <v>1388.8103746918223</v>
      </c>
    </row>
    <row r="22" spans="1:63" ht="15">
      <c r="A22" s="107" t="s">
        <v>202</v>
      </c>
      <c r="B22" s="109" t="s">
        <v>203</v>
      </c>
      <c r="C22" s="237"/>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9"/>
    </row>
    <row r="23" spans="1:63" ht="15">
      <c r="A23" s="107"/>
      <c r="B23" s="110" t="s">
        <v>187</v>
      </c>
      <c r="C23" s="111"/>
      <c r="D23" s="66"/>
      <c r="E23" s="66"/>
      <c r="F23" s="66"/>
      <c r="G23" s="112"/>
      <c r="H23" s="111"/>
      <c r="I23" s="66"/>
      <c r="J23" s="66"/>
      <c r="K23" s="66"/>
      <c r="L23" s="112"/>
      <c r="M23" s="111"/>
      <c r="N23" s="66"/>
      <c r="O23" s="66"/>
      <c r="P23" s="66"/>
      <c r="Q23" s="112"/>
      <c r="R23" s="111"/>
      <c r="S23" s="66"/>
      <c r="T23" s="66"/>
      <c r="U23" s="66"/>
      <c r="V23" s="112"/>
      <c r="W23" s="111"/>
      <c r="X23" s="66"/>
      <c r="Y23" s="66"/>
      <c r="Z23" s="66"/>
      <c r="AA23" s="112"/>
      <c r="AB23" s="111"/>
      <c r="AC23" s="66"/>
      <c r="AD23" s="66"/>
      <c r="AE23" s="66"/>
      <c r="AF23" s="112"/>
      <c r="AG23" s="111"/>
      <c r="AH23" s="66"/>
      <c r="AI23" s="66"/>
      <c r="AJ23" s="66"/>
      <c r="AK23" s="112"/>
      <c r="AL23" s="111"/>
      <c r="AM23" s="66"/>
      <c r="AN23" s="66"/>
      <c r="AO23" s="66"/>
      <c r="AP23" s="112"/>
      <c r="AQ23" s="111"/>
      <c r="AR23" s="66"/>
      <c r="AS23" s="66"/>
      <c r="AT23" s="66"/>
      <c r="AU23" s="112"/>
      <c r="AV23" s="111"/>
      <c r="AW23" s="66"/>
      <c r="AX23" s="66"/>
      <c r="AY23" s="66"/>
      <c r="AZ23" s="112"/>
      <c r="BA23" s="111"/>
      <c r="BB23" s="66"/>
      <c r="BC23" s="66"/>
      <c r="BD23" s="66"/>
      <c r="BE23" s="112"/>
      <c r="BF23" s="111"/>
      <c r="BG23" s="66"/>
      <c r="BH23" s="66"/>
      <c r="BI23" s="66"/>
      <c r="BJ23" s="112"/>
      <c r="BK23" s="113"/>
    </row>
    <row r="24" spans="1:63" ht="15">
      <c r="A24" s="107"/>
      <c r="B24" s="110" t="s">
        <v>204</v>
      </c>
      <c r="C24" s="111"/>
      <c r="D24" s="66"/>
      <c r="E24" s="66"/>
      <c r="F24" s="66"/>
      <c r="G24" s="112"/>
      <c r="H24" s="111"/>
      <c r="I24" s="66"/>
      <c r="J24" s="66"/>
      <c r="K24" s="66"/>
      <c r="L24" s="112"/>
      <c r="M24" s="111"/>
      <c r="N24" s="66"/>
      <c r="O24" s="66"/>
      <c r="P24" s="66"/>
      <c r="Q24" s="112"/>
      <c r="R24" s="111"/>
      <c r="S24" s="66"/>
      <c r="T24" s="66"/>
      <c r="U24" s="66"/>
      <c r="V24" s="112"/>
      <c r="W24" s="111"/>
      <c r="X24" s="66"/>
      <c r="Y24" s="66"/>
      <c r="Z24" s="66"/>
      <c r="AA24" s="112"/>
      <c r="AB24" s="111"/>
      <c r="AC24" s="66"/>
      <c r="AD24" s="66"/>
      <c r="AE24" s="66"/>
      <c r="AF24" s="112"/>
      <c r="AG24" s="111"/>
      <c r="AH24" s="66"/>
      <c r="AI24" s="66"/>
      <c r="AJ24" s="66"/>
      <c r="AK24" s="112"/>
      <c r="AL24" s="111"/>
      <c r="AM24" s="66"/>
      <c r="AN24" s="66"/>
      <c r="AO24" s="66"/>
      <c r="AP24" s="112"/>
      <c r="AQ24" s="111"/>
      <c r="AR24" s="66"/>
      <c r="AS24" s="66"/>
      <c r="AT24" s="66"/>
      <c r="AU24" s="112"/>
      <c r="AV24" s="111"/>
      <c r="AW24" s="66"/>
      <c r="AX24" s="66"/>
      <c r="AY24" s="66"/>
      <c r="AZ24" s="112"/>
      <c r="BA24" s="111"/>
      <c r="BB24" s="66"/>
      <c r="BC24" s="66"/>
      <c r="BD24" s="66"/>
      <c r="BE24" s="112"/>
      <c r="BF24" s="111"/>
      <c r="BG24" s="66"/>
      <c r="BH24" s="66"/>
      <c r="BI24" s="66"/>
      <c r="BJ24" s="112"/>
      <c r="BK24" s="113"/>
    </row>
    <row r="25" spans="1:63" ht="15">
      <c r="A25" s="107"/>
      <c r="B25" s="116" t="s">
        <v>205</v>
      </c>
      <c r="C25" s="111"/>
      <c r="D25" s="66"/>
      <c r="E25" s="66"/>
      <c r="F25" s="66"/>
      <c r="G25" s="112"/>
      <c r="H25" s="111"/>
      <c r="I25" s="66"/>
      <c r="J25" s="66"/>
      <c r="K25" s="66"/>
      <c r="L25" s="112"/>
      <c r="M25" s="111"/>
      <c r="N25" s="66"/>
      <c r="O25" s="66"/>
      <c r="P25" s="66"/>
      <c r="Q25" s="112"/>
      <c r="R25" s="111"/>
      <c r="S25" s="66"/>
      <c r="T25" s="66"/>
      <c r="U25" s="66"/>
      <c r="V25" s="112"/>
      <c r="W25" s="111"/>
      <c r="X25" s="66"/>
      <c r="Y25" s="66"/>
      <c r="Z25" s="66"/>
      <c r="AA25" s="112"/>
      <c r="AB25" s="111"/>
      <c r="AC25" s="66"/>
      <c r="AD25" s="66"/>
      <c r="AE25" s="66"/>
      <c r="AF25" s="112"/>
      <c r="AG25" s="111"/>
      <c r="AH25" s="66"/>
      <c r="AI25" s="66"/>
      <c r="AJ25" s="66"/>
      <c r="AK25" s="112"/>
      <c r="AL25" s="111"/>
      <c r="AM25" s="66"/>
      <c r="AN25" s="66"/>
      <c r="AO25" s="66"/>
      <c r="AP25" s="112"/>
      <c r="AQ25" s="111"/>
      <c r="AR25" s="66"/>
      <c r="AS25" s="66"/>
      <c r="AT25" s="66"/>
      <c r="AU25" s="112"/>
      <c r="AV25" s="111"/>
      <c r="AW25" s="66"/>
      <c r="AX25" s="66"/>
      <c r="AY25" s="66"/>
      <c r="AZ25" s="112"/>
      <c r="BA25" s="111"/>
      <c r="BB25" s="66"/>
      <c r="BC25" s="66"/>
      <c r="BD25" s="66"/>
      <c r="BE25" s="112"/>
      <c r="BF25" s="111"/>
      <c r="BG25" s="66"/>
      <c r="BH25" s="66"/>
      <c r="BI25" s="66"/>
      <c r="BJ25" s="112"/>
      <c r="BK25" s="113"/>
    </row>
    <row r="26" spans="1:63" ht="3.75" customHeight="1">
      <c r="A26" s="107"/>
      <c r="B26" s="117"/>
      <c r="C26" s="237"/>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9"/>
    </row>
    <row r="27" spans="1:63" ht="15">
      <c r="A27" s="107" t="s">
        <v>206</v>
      </c>
      <c r="B27" s="108" t="s">
        <v>207</v>
      </c>
      <c r="C27" s="237"/>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9"/>
    </row>
    <row r="28" spans="1:63" s="118" customFormat="1" ht="15">
      <c r="A28" s="107" t="s">
        <v>185</v>
      </c>
      <c r="B28" s="109" t="s">
        <v>208</v>
      </c>
      <c r="C28" s="240"/>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2"/>
    </row>
    <row r="29" spans="1:63" s="118" customFormat="1" ht="15">
      <c r="A29" s="107"/>
      <c r="B29" s="110" t="s">
        <v>187</v>
      </c>
      <c r="C29" s="119"/>
      <c r="D29" s="120"/>
      <c r="E29" s="120"/>
      <c r="F29" s="120"/>
      <c r="G29" s="121"/>
      <c r="H29" s="119"/>
      <c r="I29" s="120"/>
      <c r="J29" s="120"/>
      <c r="K29" s="120"/>
      <c r="L29" s="121"/>
      <c r="M29" s="119"/>
      <c r="N29" s="120"/>
      <c r="O29" s="120"/>
      <c r="P29" s="120"/>
      <c r="Q29" s="121"/>
      <c r="R29" s="119"/>
      <c r="S29" s="120"/>
      <c r="T29" s="120"/>
      <c r="U29" s="120"/>
      <c r="V29" s="121"/>
      <c r="W29" s="119"/>
      <c r="X29" s="120"/>
      <c r="Y29" s="120"/>
      <c r="Z29" s="120"/>
      <c r="AA29" s="121"/>
      <c r="AB29" s="119"/>
      <c r="AC29" s="120"/>
      <c r="AD29" s="120"/>
      <c r="AE29" s="120"/>
      <c r="AF29" s="121"/>
      <c r="AG29" s="119"/>
      <c r="AH29" s="120"/>
      <c r="AI29" s="120"/>
      <c r="AJ29" s="120"/>
      <c r="AK29" s="121"/>
      <c r="AL29" s="119"/>
      <c r="AM29" s="120"/>
      <c r="AN29" s="120"/>
      <c r="AO29" s="120"/>
      <c r="AP29" s="121"/>
      <c r="AQ29" s="119"/>
      <c r="AR29" s="120"/>
      <c r="AS29" s="120"/>
      <c r="AT29" s="120"/>
      <c r="AU29" s="121"/>
      <c r="AV29" s="119"/>
      <c r="AW29" s="120"/>
      <c r="AX29" s="120"/>
      <c r="AY29" s="120"/>
      <c r="AZ29" s="121"/>
      <c r="BA29" s="119"/>
      <c r="BB29" s="120"/>
      <c r="BC29" s="120"/>
      <c r="BD29" s="120"/>
      <c r="BE29" s="121"/>
      <c r="BF29" s="119"/>
      <c r="BG29" s="120"/>
      <c r="BH29" s="120"/>
      <c r="BI29" s="120"/>
      <c r="BJ29" s="121"/>
      <c r="BK29" s="107"/>
    </row>
    <row r="30" spans="1:63" s="118" customFormat="1" ht="15">
      <c r="A30" s="107"/>
      <c r="B30" s="110" t="s">
        <v>188</v>
      </c>
      <c r="C30" s="119"/>
      <c r="D30" s="120"/>
      <c r="E30" s="120"/>
      <c r="F30" s="120"/>
      <c r="G30" s="121"/>
      <c r="H30" s="119"/>
      <c r="I30" s="120"/>
      <c r="J30" s="120"/>
      <c r="K30" s="120"/>
      <c r="L30" s="121"/>
      <c r="M30" s="119"/>
      <c r="N30" s="120"/>
      <c r="O30" s="120"/>
      <c r="P30" s="120"/>
      <c r="Q30" s="121"/>
      <c r="R30" s="119"/>
      <c r="S30" s="120"/>
      <c r="T30" s="120"/>
      <c r="U30" s="120"/>
      <c r="V30" s="121"/>
      <c r="W30" s="119"/>
      <c r="X30" s="120"/>
      <c r="Y30" s="120"/>
      <c r="Z30" s="120"/>
      <c r="AA30" s="121"/>
      <c r="AB30" s="119"/>
      <c r="AC30" s="120"/>
      <c r="AD30" s="120"/>
      <c r="AE30" s="120"/>
      <c r="AF30" s="121"/>
      <c r="AG30" s="119"/>
      <c r="AH30" s="120"/>
      <c r="AI30" s="120"/>
      <c r="AJ30" s="120"/>
      <c r="AK30" s="121"/>
      <c r="AL30" s="119"/>
      <c r="AM30" s="120"/>
      <c r="AN30" s="120"/>
      <c r="AO30" s="120"/>
      <c r="AP30" s="121"/>
      <c r="AQ30" s="119"/>
      <c r="AR30" s="120"/>
      <c r="AS30" s="120"/>
      <c r="AT30" s="120"/>
      <c r="AU30" s="121"/>
      <c r="AV30" s="119"/>
      <c r="AW30" s="120"/>
      <c r="AX30" s="120"/>
      <c r="AY30" s="120"/>
      <c r="AZ30" s="121"/>
      <c r="BA30" s="119"/>
      <c r="BB30" s="120"/>
      <c r="BC30" s="120"/>
      <c r="BD30" s="120"/>
      <c r="BE30" s="121"/>
      <c r="BF30" s="119"/>
      <c r="BG30" s="120"/>
      <c r="BH30" s="120"/>
      <c r="BI30" s="120"/>
      <c r="BJ30" s="121"/>
      <c r="BK30" s="107"/>
    </row>
    <row r="31" spans="1:63" ht="15">
      <c r="A31" s="107" t="s">
        <v>189</v>
      </c>
      <c r="B31" s="109" t="s">
        <v>209</v>
      </c>
      <c r="C31" s="237"/>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9"/>
    </row>
    <row r="32" spans="1:63" ht="15">
      <c r="A32" s="107"/>
      <c r="B32" s="110" t="s">
        <v>187</v>
      </c>
      <c r="C32" s="111"/>
      <c r="D32" s="66"/>
      <c r="E32" s="66"/>
      <c r="F32" s="66"/>
      <c r="G32" s="112"/>
      <c r="H32" s="111"/>
      <c r="I32" s="66"/>
      <c r="J32" s="66"/>
      <c r="K32" s="66"/>
      <c r="L32" s="112"/>
      <c r="M32" s="111"/>
      <c r="N32" s="66"/>
      <c r="O32" s="66"/>
      <c r="P32" s="66"/>
      <c r="Q32" s="112"/>
      <c r="R32" s="111"/>
      <c r="S32" s="66"/>
      <c r="T32" s="66"/>
      <c r="U32" s="66"/>
      <c r="V32" s="112"/>
      <c r="W32" s="111"/>
      <c r="X32" s="66"/>
      <c r="Y32" s="66"/>
      <c r="Z32" s="66"/>
      <c r="AA32" s="112"/>
      <c r="AB32" s="111"/>
      <c r="AC32" s="66"/>
      <c r="AD32" s="66"/>
      <c r="AE32" s="66"/>
      <c r="AF32" s="112"/>
      <c r="AG32" s="111"/>
      <c r="AH32" s="66"/>
      <c r="AI32" s="66"/>
      <c r="AJ32" s="66"/>
      <c r="AK32" s="112"/>
      <c r="AL32" s="111"/>
      <c r="AM32" s="66"/>
      <c r="AN32" s="66"/>
      <c r="AO32" s="66"/>
      <c r="AP32" s="112"/>
      <c r="AQ32" s="111"/>
      <c r="AR32" s="66"/>
      <c r="AS32" s="66"/>
      <c r="AT32" s="66"/>
      <c r="AU32" s="112"/>
      <c r="AV32" s="111"/>
      <c r="AW32" s="66"/>
      <c r="AX32" s="66"/>
      <c r="AY32" s="66"/>
      <c r="AZ32" s="112"/>
      <c r="BA32" s="111"/>
      <c r="BB32" s="66"/>
      <c r="BC32" s="66"/>
      <c r="BD32" s="66"/>
      <c r="BE32" s="112"/>
      <c r="BF32" s="111"/>
      <c r="BG32" s="66"/>
      <c r="BH32" s="66"/>
      <c r="BI32" s="66"/>
      <c r="BJ32" s="112"/>
      <c r="BK32" s="113"/>
    </row>
    <row r="33" spans="1:63" ht="15">
      <c r="A33" s="107"/>
      <c r="B33" s="110" t="s">
        <v>191</v>
      </c>
      <c r="C33" s="111"/>
      <c r="D33" s="66"/>
      <c r="E33" s="66"/>
      <c r="F33" s="66"/>
      <c r="G33" s="112"/>
      <c r="H33" s="111"/>
      <c r="I33" s="66"/>
      <c r="J33" s="66"/>
      <c r="K33" s="66"/>
      <c r="L33" s="112"/>
      <c r="M33" s="111"/>
      <c r="N33" s="66"/>
      <c r="O33" s="66"/>
      <c r="P33" s="66"/>
      <c r="Q33" s="112"/>
      <c r="R33" s="111"/>
      <c r="S33" s="66"/>
      <c r="T33" s="66"/>
      <c r="U33" s="66"/>
      <c r="V33" s="112"/>
      <c r="W33" s="111"/>
      <c r="X33" s="66"/>
      <c r="Y33" s="66"/>
      <c r="Z33" s="66"/>
      <c r="AA33" s="112"/>
      <c r="AB33" s="111"/>
      <c r="AC33" s="66"/>
      <c r="AD33" s="66"/>
      <c r="AE33" s="66"/>
      <c r="AF33" s="112"/>
      <c r="AG33" s="111"/>
      <c r="AH33" s="66"/>
      <c r="AI33" s="66"/>
      <c r="AJ33" s="66"/>
      <c r="AK33" s="112"/>
      <c r="AL33" s="111"/>
      <c r="AM33" s="66"/>
      <c r="AN33" s="66"/>
      <c r="AO33" s="66"/>
      <c r="AP33" s="112"/>
      <c r="AQ33" s="111"/>
      <c r="AR33" s="66"/>
      <c r="AS33" s="66"/>
      <c r="AT33" s="66"/>
      <c r="AU33" s="112"/>
      <c r="AV33" s="111"/>
      <c r="AW33" s="66"/>
      <c r="AX33" s="66"/>
      <c r="AY33" s="66"/>
      <c r="AZ33" s="112"/>
      <c r="BA33" s="111"/>
      <c r="BB33" s="66"/>
      <c r="BC33" s="66"/>
      <c r="BD33" s="66"/>
      <c r="BE33" s="112"/>
      <c r="BF33" s="111"/>
      <c r="BG33" s="66"/>
      <c r="BH33" s="66"/>
      <c r="BI33" s="66"/>
      <c r="BJ33" s="112"/>
      <c r="BK33" s="113"/>
    </row>
    <row r="34" spans="1:63" ht="15">
      <c r="A34" s="107"/>
      <c r="B34" s="116" t="s">
        <v>210</v>
      </c>
      <c r="C34" s="111"/>
      <c r="D34" s="66"/>
      <c r="E34" s="66"/>
      <c r="F34" s="66"/>
      <c r="G34" s="112"/>
      <c r="H34" s="111"/>
      <c r="I34" s="66"/>
      <c r="J34" s="66"/>
      <c r="K34" s="66"/>
      <c r="L34" s="112"/>
      <c r="M34" s="111"/>
      <c r="N34" s="66"/>
      <c r="O34" s="66"/>
      <c r="P34" s="66"/>
      <c r="Q34" s="112"/>
      <c r="R34" s="111"/>
      <c r="S34" s="66"/>
      <c r="T34" s="66"/>
      <c r="U34" s="66"/>
      <c r="V34" s="112"/>
      <c r="W34" s="111"/>
      <c r="X34" s="66"/>
      <c r="Y34" s="66"/>
      <c r="Z34" s="66"/>
      <c r="AA34" s="112"/>
      <c r="AB34" s="111"/>
      <c r="AC34" s="66"/>
      <c r="AD34" s="66"/>
      <c r="AE34" s="66"/>
      <c r="AF34" s="112"/>
      <c r="AG34" s="111"/>
      <c r="AH34" s="66"/>
      <c r="AI34" s="66"/>
      <c r="AJ34" s="66"/>
      <c r="AK34" s="112"/>
      <c r="AL34" s="111"/>
      <c r="AM34" s="66"/>
      <c r="AN34" s="66"/>
      <c r="AO34" s="66"/>
      <c r="AP34" s="112"/>
      <c r="AQ34" s="111"/>
      <c r="AR34" s="66"/>
      <c r="AS34" s="66"/>
      <c r="AT34" s="66"/>
      <c r="AU34" s="112"/>
      <c r="AV34" s="111"/>
      <c r="AW34" s="66"/>
      <c r="AX34" s="66"/>
      <c r="AY34" s="66"/>
      <c r="AZ34" s="112"/>
      <c r="BA34" s="111"/>
      <c r="BB34" s="66"/>
      <c r="BC34" s="66"/>
      <c r="BD34" s="66"/>
      <c r="BE34" s="112"/>
      <c r="BF34" s="111"/>
      <c r="BG34" s="66"/>
      <c r="BH34" s="66"/>
      <c r="BI34" s="66"/>
      <c r="BJ34" s="112"/>
      <c r="BK34" s="113"/>
    </row>
    <row r="35" spans="1:63" ht="3" customHeight="1">
      <c r="A35" s="107"/>
      <c r="B35" s="109"/>
      <c r="C35" s="237"/>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9"/>
    </row>
    <row r="36" spans="1:63" ht="15">
      <c r="A36" s="107" t="s">
        <v>211</v>
      </c>
      <c r="B36" s="108" t="s">
        <v>212</v>
      </c>
      <c r="C36" s="237"/>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9"/>
    </row>
    <row r="37" spans="1:63" ht="15">
      <c r="A37" s="107" t="s">
        <v>185</v>
      </c>
      <c r="B37" s="109" t="s">
        <v>213</v>
      </c>
      <c r="C37" s="237"/>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9"/>
    </row>
    <row r="38" spans="1:63" ht="15">
      <c r="A38" s="107"/>
      <c r="B38" s="110" t="s">
        <v>187</v>
      </c>
      <c r="C38" s="111"/>
      <c r="D38" s="66"/>
      <c r="E38" s="66"/>
      <c r="F38" s="66"/>
      <c r="G38" s="112"/>
      <c r="H38" s="111"/>
      <c r="I38" s="66"/>
      <c r="J38" s="66"/>
      <c r="K38" s="66"/>
      <c r="L38" s="112"/>
      <c r="M38" s="111"/>
      <c r="N38" s="66"/>
      <c r="O38" s="66"/>
      <c r="P38" s="66"/>
      <c r="Q38" s="112"/>
      <c r="R38" s="111"/>
      <c r="S38" s="66"/>
      <c r="T38" s="66"/>
      <c r="U38" s="66"/>
      <c r="V38" s="112"/>
      <c r="W38" s="111"/>
      <c r="X38" s="66"/>
      <c r="Y38" s="66"/>
      <c r="Z38" s="66"/>
      <c r="AA38" s="112"/>
      <c r="AB38" s="111"/>
      <c r="AC38" s="66"/>
      <c r="AD38" s="66"/>
      <c r="AE38" s="66"/>
      <c r="AF38" s="112"/>
      <c r="AG38" s="111"/>
      <c r="AH38" s="66"/>
      <c r="AI38" s="66"/>
      <c r="AJ38" s="66"/>
      <c r="AK38" s="112"/>
      <c r="AL38" s="111"/>
      <c r="AM38" s="66"/>
      <c r="AN38" s="66"/>
      <c r="AO38" s="66"/>
      <c r="AP38" s="112"/>
      <c r="AQ38" s="111"/>
      <c r="AR38" s="66"/>
      <c r="AS38" s="66"/>
      <c r="AT38" s="66"/>
      <c r="AU38" s="112"/>
      <c r="AV38" s="111"/>
      <c r="AW38" s="66"/>
      <c r="AX38" s="66"/>
      <c r="AY38" s="66"/>
      <c r="AZ38" s="112"/>
      <c r="BA38" s="111"/>
      <c r="BB38" s="66"/>
      <c r="BC38" s="66"/>
      <c r="BD38" s="66"/>
      <c r="BE38" s="112"/>
      <c r="BF38" s="111"/>
      <c r="BG38" s="66"/>
      <c r="BH38" s="66"/>
      <c r="BI38" s="66"/>
      <c r="BJ38" s="112"/>
      <c r="BK38" s="113"/>
    </row>
    <row r="39" spans="1:63" ht="15">
      <c r="A39" s="107"/>
      <c r="B39" s="116" t="s">
        <v>214</v>
      </c>
      <c r="C39" s="111"/>
      <c r="D39" s="66"/>
      <c r="E39" s="66"/>
      <c r="F39" s="66"/>
      <c r="G39" s="112"/>
      <c r="H39" s="111"/>
      <c r="I39" s="66"/>
      <c r="J39" s="66"/>
      <c r="K39" s="66"/>
      <c r="L39" s="112"/>
      <c r="M39" s="111"/>
      <c r="N39" s="66"/>
      <c r="O39" s="66"/>
      <c r="P39" s="66"/>
      <c r="Q39" s="112"/>
      <c r="R39" s="111"/>
      <c r="S39" s="66"/>
      <c r="T39" s="66"/>
      <c r="U39" s="66"/>
      <c r="V39" s="112"/>
      <c r="W39" s="111"/>
      <c r="X39" s="66"/>
      <c r="Y39" s="66"/>
      <c r="Z39" s="66"/>
      <c r="AA39" s="112"/>
      <c r="AB39" s="111"/>
      <c r="AC39" s="66"/>
      <c r="AD39" s="66"/>
      <c r="AE39" s="66"/>
      <c r="AF39" s="112"/>
      <c r="AG39" s="111"/>
      <c r="AH39" s="66"/>
      <c r="AI39" s="66"/>
      <c r="AJ39" s="66"/>
      <c r="AK39" s="112"/>
      <c r="AL39" s="111"/>
      <c r="AM39" s="66"/>
      <c r="AN39" s="66"/>
      <c r="AO39" s="66"/>
      <c r="AP39" s="112"/>
      <c r="AQ39" s="111"/>
      <c r="AR39" s="66"/>
      <c r="AS39" s="66"/>
      <c r="AT39" s="66"/>
      <c r="AU39" s="112"/>
      <c r="AV39" s="111"/>
      <c r="AW39" s="66"/>
      <c r="AX39" s="66"/>
      <c r="AY39" s="66"/>
      <c r="AZ39" s="112"/>
      <c r="BA39" s="111"/>
      <c r="BB39" s="66"/>
      <c r="BC39" s="66"/>
      <c r="BD39" s="66"/>
      <c r="BE39" s="112"/>
      <c r="BF39" s="111"/>
      <c r="BG39" s="66"/>
      <c r="BH39" s="66"/>
      <c r="BI39" s="66"/>
      <c r="BJ39" s="112"/>
      <c r="BK39" s="113"/>
    </row>
    <row r="40" spans="1:63" ht="2.25" customHeight="1">
      <c r="A40" s="107"/>
      <c r="B40" s="109"/>
      <c r="C40" s="237"/>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9"/>
    </row>
    <row r="41" spans="1:63" ht="15">
      <c r="A41" s="107" t="s">
        <v>215</v>
      </c>
      <c r="B41" s="108" t="s">
        <v>216</v>
      </c>
      <c r="C41" s="237"/>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9"/>
    </row>
    <row r="42" spans="1:63" ht="15">
      <c r="A42" s="107" t="s">
        <v>185</v>
      </c>
      <c r="B42" s="109" t="s">
        <v>217</v>
      </c>
      <c r="C42" s="237"/>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9"/>
    </row>
    <row r="43" spans="1:63" ht="15">
      <c r="A43" s="107"/>
      <c r="B43" s="110" t="s">
        <v>187</v>
      </c>
      <c r="C43" s="111"/>
      <c r="D43" s="66"/>
      <c r="E43" s="66"/>
      <c r="F43" s="66"/>
      <c r="G43" s="112"/>
      <c r="H43" s="111"/>
      <c r="I43" s="66"/>
      <c r="J43" s="66"/>
      <c r="K43" s="66"/>
      <c r="L43" s="112"/>
      <c r="M43" s="111"/>
      <c r="N43" s="66"/>
      <c r="O43" s="66"/>
      <c r="P43" s="66"/>
      <c r="Q43" s="112"/>
      <c r="R43" s="111"/>
      <c r="S43" s="66"/>
      <c r="T43" s="66"/>
      <c r="U43" s="66"/>
      <c r="V43" s="112"/>
      <c r="W43" s="111"/>
      <c r="X43" s="66"/>
      <c r="Y43" s="66"/>
      <c r="Z43" s="66"/>
      <c r="AA43" s="112"/>
      <c r="AB43" s="111"/>
      <c r="AC43" s="66"/>
      <c r="AD43" s="66"/>
      <c r="AE43" s="66"/>
      <c r="AF43" s="112"/>
      <c r="AG43" s="111"/>
      <c r="AH43" s="66"/>
      <c r="AI43" s="66"/>
      <c r="AJ43" s="66"/>
      <c r="AK43" s="112"/>
      <c r="AL43" s="111"/>
      <c r="AM43" s="66"/>
      <c r="AN43" s="66"/>
      <c r="AO43" s="66"/>
      <c r="AP43" s="112"/>
      <c r="AQ43" s="111"/>
      <c r="AR43" s="66"/>
      <c r="AS43" s="66"/>
      <c r="AT43" s="66"/>
      <c r="AU43" s="112"/>
      <c r="AV43" s="111"/>
      <c r="AW43" s="66"/>
      <c r="AX43" s="66"/>
      <c r="AY43" s="66"/>
      <c r="AZ43" s="112"/>
      <c r="BA43" s="111"/>
      <c r="BB43" s="66"/>
      <c r="BC43" s="66"/>
      <c r="BD43" s="66"/>
      <c r="BE43" s="112"/>
      <c r="BF43" s="111"/>
      <c r="BG43" s="66"/>
      <c r="BH43" s="66"/>
      <c r="BI43" s="66"/>
      <c r="BJ43" s="112"/>
      <c r="BK43" s="113"/>
    </row>
    <row r="44" spans="1:63" ht="15">
      <c r="A44" s="107"/>
      <c r="B44" s="110" t="s">
        <v>188</v>
      </c>
      <c r="C44" s="111"/>
      <c r="D44" s="66"/>
      <c r="E44" s="66"/>
      <c r="F44" s="66"/>
      <c r="G44" s="112"/>
      <c r="H44" s="111"/>
      <c r="I44" s="66"/>
      <c r="J44" s="66"/>
      <c r="K44" s="66"/>
      <c r="L44" s="112"/>
      <c r="M44" s="111"/>
      <c r="N44" s="66"/>
      <c r="O44" s="66"/>
      <c r="P44" s="66"/>
      <c r="Q44" s="112"/>
      <c r="R44" s="111"/>
      <c r="S44" s="66"/>
      <c r="T44" s="66"/>
      <c r="U44" s="66"/>
      <c r="V44" s="112"/>
      <c r="W44" s="111"/>
      <c r="X44" s="66"/>
      <c r="Y44" s="66"/>
      <c r="Z44" s="66"/>
      <c r="AA44" s="112"/>
      <c r="AB44" s="111"/>
      <c r="AC44" s="66"/>
      <c r="AD44" s="66"/>
      <c r="AE44" s="66"/>
      <c r="AF44" s="112"/>
      <c r="AG44" s="111"/>
      <c r="AH44" s="66"/>
      <c r="AI44" s="66"/>
      <c r="AJ44" s="66"/>
      <c r="AK44" s="112"/>
      <c r="AL44" s="111"/>
      <c r="AM44" s="66"/>
      <c r="AN44" s="66"/>
      <c r="AO44" s="66"/>
      <c r="AP44" s="112"/>
      <c r="AQ44" s="111"/>
      <c r="AR44" s="66"/>
      <c r="AS44" s="66"/>
      <c r="AT44" s="66"/>
      <c r="AU44" s="112"/>
      <c r="AV44" s="111"/>
      <c r="AW44" s="66"/>
      <c r="AX44" s="66"/>
      <c r="AY44" s="66"/>
      <c r="AZ44" s="112"/>
      <c r="BA44" s="111"/>
      <c r="BB44" s="66"/>
      <c r="BC44" s="66"/>
      <c r="BD44" s="66"/>
      <c r="BE44" s="112"/>
      <c r="BF44" s="111"/>
      <c r="BG44" s="66"/>
      <c r="BH44" s="66"/>
      <c r="BI44" s="66"/>
      <c r="BJ44" s="112"/>
      <c r="BK44" s="113"/>
    </row>
    <row r="45" spans="1:63" ht="15">
      <c r="A45" s="107" t="s">
        <v>189</v>
      </c>
      <c r="B45" s="109" t="s">
        <v>218</v>
      </c>
      <c r="C45" s="237"/>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9"/>
    </row>
    <row r="46" spans="1:63" ht="15">
      <c r="A46" s="107"/>
      <c r="B46" s="110" t="s">
        <v>187</v>
      </c>
      <c r="C46" s="111"/>
      <c r="D46" s="66"/>
      <c r="E46" s="66"/>
      <c r="F46" s="66"/>
      <c r="G46" s="112"/>
      <c r="H46" s="111"/>
      <c r="I46" s="66"/>
      <c r="J46" s="66"/>
      <c r="K46" s="66"/>
      <c r="L46" s="112"/>
      <c r="M46" s="111"/>
      <c r="N46" s="66"/>
      <c r="O46" s="66"/>
      <c r="P46" s="66"/>
      <c r="Q46" s="112"/>
      <c r="R46" s="111"/>
      <c r="S46" s="66"/>
      <c r="T46" s="66"/>
      <c r="U46" s="66"/>
      <c r="V46" s="112"/>
      <c r="W46" s="111"/>
      <c r="X46" s="66"/>
      <c r="Y46" s="66"/>
      <c r="Z46" s="66"/>
      <c r="AA46" s="112"/>
      <c r="AB46" s="111"/>
      <c r="AC46" s="66"/>
      <c r="AD46" s="66"/>
      <c r="AE46" s="66"/>
      <c r="AF46" s="112"/>
      <c r="AG46" s="111"/>
      <c r="AH46" s="66"/>
      <c r="AI46" s="66"/>
      <c r="AJ46" s="66"/>
      <c r="AK46" s="112"/>
      <c r="AL46" s="111"/>
      <c r="AM46" s="66"/>
      <c r="AN46" s="66"/>
      <c r="AO46" s="66"/>
      <c r="AP46" s="112"/>
      <c r="AQ46" s="111"/>
      <c r="AR46" s="66"/>
      <c r="AS46" s="66"/>
      <c r="AT46" s="66"/>
      <c r="AU46" s="112"/>
      <c r="AV46" s="111"/>
      <c r="AW46" s="66"/>
      <c r="AX46" s="66"/>
      <c r="AY46" s="66"/>
      <c r="AZ46" s="112"/>
      <c r="BA46" s="111"/>
      <c r="BB46" s="66"/>
      <c r="BC46" s="66"/>
      <c r="BD46" s="66"/>
      <c r="BE46" s="112"/>
      <c r="BF46" s="111"/>
      <c r="BG46" s="66"/>
      <c r="BH46" s="66"/>
      <c r="BI46" s="66"/>
      <c r="BJ46" s="112"/>
      <c r="BK46" s="113"/>
    </row>
    <row r="47" spans="1:63" ht="15">
      <c r="A47" s="107"/>
      <c r="B47" s="110" t="s">
        <v>191</v>
      </c>
      <c r="C47" s="111"/>
      <c r="D47" s="66"/>
      <c r="E47" s="66"/>
      <c r="F47" s="66"/>
      <c r="G47" s="112"/>
      <c r="H47" s="111"/>
      <c r="I47" s="66"/>
      <c r="J47" s="66"/>
      <c r="K47" s="66"/>
      <c r="L47" s="112"/>
      <c r="M47" s="111"/>
      <c r="N47" s="66"/>
      <c r="O47" s="66"/>
      <c r="P47" s="66"/>
      <c r="Q47" s="112"/>
      <c r="R47" s="111"/>
      <c r="S47" s="66"/>
      <c r="T47" s="66"/>
      <c r="U47" s="66"/>
      <c r="V47" s="112"/>
      <c r="W47" s="111"/>
      <c r="X47" s="66"/>
      <c r="Y47" s="66"/>
      <c r="Z47" s="66"/>
      <c r="AA47" s="112"/>
      <c r="AB47" s="111"/>
      <c r="AC47" s="66"/>
      <c r="AD47" s="66"/>
      <c r="AE47" s="66"/>
      <c r="AF47" s="112"/>
      <c r="AG47" s="111"/>
      <c r="AH47" s="66"/>
      <c r="AI47" s="66"/>
      <c r="AJ47" s="66"/>
      <c r="AK47" s="112"/>
      <c r="AL47" s="111"/>
      <c r="AM47" s="66"/>
      <c r="AN47" s="66"/>
      <c r="AO47" s="66"/>
      <c r="AP47" s="112"/>
      <c r="AQ47" s="111"/>
      <c r="AR47" s="66"/>
      <c r="AS47" s="66"/>
      <c r="AT47" s="66"/>
      <c r="AU47" s="112"/>
      <c r="AV47" s="111"/>
      <c r="AW47" s="66"/>
      <c r="AX47" s="66"/>
      <c r="AY47" s="66"/>
      <c r="AZ47" s="112"/>
      <c r="BA47" s="111"/>
      <c r="BB47" s="66"/>
      <c r="BC47" s="66"/>
      <c r="BD47" s="66"/>
      <c r="BE47" s="112"/>
      <c r="BF47" s="111"/>
      <c r="BG47" s="66"/>
      <c r="BH47" s="66"/>
      <c r="BI47" s="66"/>
      <c r="BJ47" s="112"/>
      <c r="BK47" s="113"/>
    </row>
    <row r="48" spans="1:63" ht="15">
      <c r="A48" s="107"/>
      <c r="B48" s="116" t="s">
        <v>210</v>
      </c>
      <c r="C48" s="111"/>
      <c r="D48" s="66"/>
      <c r="E48" s="66"/>
      <c r="F48" s="66"/>
      <c r="G48" s="112"/>
      <c r="H48" s="111"/>
      <c r="I48" s="66"/>
      <c r="J48" s="66"/>
      <c r="K48" s="66"/>
      <c r="L48" s="112"/>
      <c r="M48" s="111"/>
      <c r="N48" s="66"/>
      <c r="O48" s="66"/>
      <c r="P48" s="66"/>
      <c r="Q48" s="112"/>
      <c r="R48" s="111"/>
      <c r="S48" s="66"/>
      <c r="T48" s="66"/>
      <c r="U48" s="66"/>
      <c r="V48" s="112"/>
      <c r="W48" s="111"/>
      <c r="X48" s="66"/>
      <c r="Y48" s="66"/>
      <c r="Z48" s="66"/>
      <c r="AA48" s="112"/>
      <c r="AB48" s="111"/>
      <c r="AC48" s="66"/>
      <c r="AD48" s="66"/>
      <c r="AE48" s="66"/>
      <c r="AF48" s="112"/>
      <c r="AG48" s="111"/>
      <c r="AH48" s="66"/>
      <c r="AI48" s="66"/>
      <c r="AJ48" s="66"/>
      <c r="AK48" s="112"/>
      <c r="AL48" s="111"/>
      <c r="AM48" s="66"/>
      <c r="AN48" s="66"/>
      <c r="AO48" s="66"/>
      <c r="AP48" s="112"/>
      <c r="AQ48" s="111"/>
      <c r="AR48" s="66"/>
      <c r="AS48" s="66"/>
      <c r="AT48" s="66"/>
      <c r="AU48" s="112"/>
      <c r="AV48" s="111"/>
      <c r="AW48" s="66"/>
      <c r="AX48" s="66"/>
      <c r="AY48" s="66"/>
      <c r="AZ48" s="112"/>
      <c r="BA48" s="111"/>
      <c r="BB48" s="66"/>
      <c r="BC48" s="66"/>
      <c r="BD48" s="66"/>
      <c r="BE48" s="112"/>
      <c r="BF48" s="111"/>
      <c r="BG48" s="66"/>
      <c r="BH48" s="66"/>
      <c r="BI48" s="66"/>
      <c r="BJ48" s="112"/>
      <c r="BK48" s="113"/>
    </row>
    <row r="49" spans="1:63" ht="4.5" customHeight="1">
      <c r="A49" s="107"/>
      <c r="B49" s="109"/>
      <c r="C49" s="237"/>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9"/>
    </row>
    <row r="50" spans="1:63" ht="15">
      <c r="A50" s="107" t="s">
        <v>219</v>
      </c>
      <c r="B50" s="108" t="s">
        <v>220</v>
      </c>
      <c r="C50" s="237"/>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9"/>
    </row>
    <row r="51" spans="1:63" ht="15">
      <c r="A51" s="107" t="s">
        <v>185</v>
      </c>
      <c r="B51" s="109" t="s">
        <v>221</v>
      </c>
      <c r="C51" s="237"/>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9"/>
    </row>
    <row r="52" spans="1:63" ht="15">
      <c r="A52" s="107"/>
      <c r="B52" s="110" t="s">
        <v>187</v>
      </c>
      <c r="C52" s="111"/>
      <c r="D52" s="66"/>
      <c r="E52" s="66"/>
      <c r="F52" s="66"/>
      <c r="G52" s="112"/>
      <c r="H52" s="111"/>
      <c r="I52" s="66"/>
      <c r="J52" s="66"/>
      <c r="K52" s="66"/>
      <c r="L52" s="112"/>
      <c r="M52" s="111"/>
      <c r="N52" s="66"/>
      <c r="O52" s="66"/>
      <c r="P52" s="66"/>
      <c r="Q52" s="112"/>
      <c r="R52" s="111"/>
      <c r="S52" s="66"/>
      <c r="T52" s="66"/>
      <c r="U52" s="66"/>
      <c r="V52" s="112"/>
      <c r="W52" s="111"/>
      <c r="X52" s="66"/>
      <c r="Y52" s="66"/>
      <c r="Z52" s="66"/>
      <c r="AA52" s="112"/>
      <c r="AB52" s="111"/>
      <c r="AC52" s="66"/>
      <c r="AD52" s="66"/>
      <c r="AE52" s="66"/>
      <c r="AF52" s="112"/>
      <c r="AG52" s="111"/>
      <c r="AH52" s="66"/>
      <c r="AI52" s="66"/>
      <c r="AJ52" s="66"/>
      <c r="AK52" s="112"/>
      <c r="AL52" s="111"/>
      <c r="AM52" s="66"/>
      <c r="AN52" s="66"/>
      <c r="AO52" s="66"/>
      <c r="AP52" s="112"/>
      <c r="AQ52" s="111"/>
      <c r="AR52" s="66"/>
      <c r="AS52" s="66"/>
      <c r="AT52" s="66"/>
      <c r="AU52" s="112"/>
      <c r="AV52" s="111"/>
      <c r="AW52" s="66"/>
      <c r="AX52" s="66"/>
      <c r="AY52" s="66"/>
      <c r="AZ52" s="112"/>
      <c r="BA52" s="111"/>
      <c r="BB52" s="66"/>
      <c r="BC52" s="66"/>
      <c r="BD52" s="66"/>
      <c r="BE52" s="112"/>
      <c r="BF52" s="111"/>
      <c r="BG52" s="66"/>
      <c r="BH52" s="66"/>
      <c r="BI52" s="66"/>
      <c r="BJ52" s="112"/>
      <c r="BK52" s="113"/>
    </row>
    <row r="53" spans="1:63" ht="15">
      <c r="A53" s="107"/>
      <c r="B53" s="116" t="s">
        <v>214</v>
      </c>
      <c r="C53" s="111"/>
      <c r="D53" s="66"/>
      <c r="E53" s="66"/>
      <c r="F53" s="66"/>
      <c r="G53" s="112"/>
      <c r="H53" s="111"/>
      <c r="I53" s="66"/>
      <c r="J53" s="66"/>
      <c r="K53" s="66"/>
      <c r="L53" s="112"/>
      <c r="M53" s="111"/>
      <c r="N53" s="66"/>
      <c r="O53" s="66"/>
      <c r="P53" s="66"/>
      <c r="Q53" s="112"/>
      <c r="R53" s="111"/>
      <c r="S53" s="66"/>
      <c r="T53" s="66"/>
      <c r="U53" s="66"/>
      <c r="V53" s="112"/>
      <c r="W53" s="111"/>
      <c r="X53" s="66"/>
      <c r="Y53" s="66"/>
      <c r="Z53" s="66"/>
      <c r="AA53" s="112"/>
      <c r="AB53" s="111"/>
      <c r="AC53" s="66"/>
      <c r="AD53" s="66"/>
      <c r="AE53" s="66"/>
      <c r="AF53" s="112"/>
      <c r="AG53" s="111"/>
      <c r="AH53" s="66"/>
      <c r="AI53" s="66"/>
      <c r="AJ53" s="66"/>
      <c r="AK53" s="112"/>
      <c r="AL53" s="111"/>
      <c r="AM53" s="66"/>
      <c r="AN53" s="66"/>
      <c r="AO53" s="66"/>
      <c r="AP53" s="112"/>
      <c r="AQ53" s="111"/>
      <c r="AR53" s="66"/>
      <c r="AS53" s="66"/>
      <c r="AT53" s="66"/>
      <c r="AU53" s="112"/>
      <c r="AV53" s="111"/>
      <c r="AW53" s="66"/>
      <c r="AX53" s="66"/>
      <c r="AY53" s="66"/>
      <c r="AZ53" s="112"/>
      <c r="BA53" s="111"/>
      <c r="BB53" s="66"/>
      <c r="BC53" s="66"/>
      <c r="BD53" s="66"/>
      <c r="BE53" s="112"/>
      <c r="BF53" s="111"/>
      <c r="BG53" s="66"/>
      <c r="BH53" s="66"/>
      <c r="BI53" s="66"/>
      <c r="BJ53" s="112"/>
      <c r="BK53" s="113"/>
    </row>
    <row r="54" spans="1:63" ht="4.5" customHeight="1">
      <c r="A54" s="107"/>
      <c r="B54" s="122"/>
      <c r="C54" s="237"/>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9"/>
    </row>
    <row r="55" spans="1:63" ht="15">
      <c r="A55" s="107"/>
      <c r="B55" s="123" t="s">
        <v>222</v>
      </c>
      <c r="C55" s="124"/>
      <c r="D55" s="124">
        <f>D21</f>
        <v>261.45626289235423</v>
      </c>
      <c r="E55" s="124"/>
      <c r="F55" s="124"/>
      <c r="G55" s="125"/>
      <c r="H55" s="126"/>
      <c r="I55" s="124"/>
      <c r="J55" s="124">
        <f>J21</f>
        <v>1028.647295344828</v>
      </c>
      <c r="K55" s="124"/>
      <c r="L55" s="125"/>
      <c r="M55" s="126"/>
      <c r="N55" s="124"/>
      <c r="O55" s="124"/>
      <c r="P55" s="124"/>
      <c r="Q55" s="125"/>
      <c r="R55" s="126"/>
      <c r="S55" s="124"/>
      <c r="T55" s="124">
        <f>T21</f>
        <v>52.45309927064</v>
      </c>
      <c r="U55" s="124"/>
      <c r="V55" s="125"/>
      <c r="W55" s="126"/>
      <c r="X55" s="124"/>
      <c r="Y55" s="124"/>
      <c r="Z55" s="124"/>
      <c r="AA55" s="125"/>
      <c r="AB55" s="126"/>
      <c r="AC55" s="124"/>
      <c r="AD55" s="124">
        <f>AD21</f>
        <v>41.6283454656</v>
      </c>
      <c r="AE55" s="124"/>
      <c r="AF55" s="125"/>
      <c r="AG55" s="126"/>
      <c r="AH55" s="124"/>
      <c r="AI55" s="124"/>
      <c r="AJ55" s="124"/>
      <c r="AK55" s="125"/>
      <c r="AL55" s="126"/>
      <c r="AM55" s="124"/>
      <c r="AN55" s="124">
        <f>AN21</f>
        <v>4.6253717184</v>
      </c>
      <c r="AO55" s="124"/>
      <c r="AP55" s="125"/>
      <c r="AQ55" s="126"/>
      <c r="AR55" s="124"/>
      <c r="AS55" s="124"/>
      <c r="AT55" s="124"/>
      <c r="AU55" s="125"/>
      <c r="AV55" s="126"/>
      <c r="AW55" s="124"/>
      <c r="AX55" s="124"/>
      <c r="AY55" s="124"/>
      <c r="AZ55" s="125"/>
      <c r="BA55" s="126"/>
      <c r="BB55" s="124"/>
      <c r="BC55" s="124"/>
      <c r="BD55" s="124"/>
      <c r="BE55" s="125"/>
      <c r="BF55" s="126"/>
      <c r="BG55" s="124"/>
      <c r="BH55" s="124"/>
      <c r="BI55" s="124"/>
      <c r="BJ55" s="125"/>
      <c r="BK55" s="127">
        <f>D55+J55+T55+AD55+AN55</f>
        <v>1388.8103746918223</v>
      </c>
    </row>
    <row r="56" spans="1:63" ht="4.5" customHeight="1">
      <c r="A56" s="107"/>
      <c r="B56" s="123"/>
      <c r="C56" s="243"/>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8"/>
      <c r="AY56" s="238"/>
      <c r="AZ56" s="238"/>
      <c r="BA56" s="238"/>
      <c r="BB56" s="238"/>
      <c r="BC56" s="238"/>
      <c r="BD56" s="238"/>
      <c r="BE56" s="238"/>
      <c r="BF56" s="238"/>
      <c r="BG56" s="238"/>
      <c r="BH56" s="238"/>
      <c r="BI56" s="238"/>
      <c r="BJ56" s="238"/>
      <c r="BK56" s="244"/>
    </row>
    <row r="57" spans="1:63" ht="14.25" customHeight="1">
      <c r="A57" s="107" t="s">
        <v>223</v>
      </c>
      <c r="B57" s="128" t="s">
        <v>224</v>
      </c>
      <c r="C57" s="243"/>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38"/>
      <c r="BB57" s="238"/>
      <c r="BC57" s="238"/>
      <c r="BD57" s="238"/>
      <c r="BE57" s="238"/>
      <c r="BF57" s="238"/>
      <c r="BG57" s="238"/>
      <c r="BH57" s="238"/>
      <c r="BI57" s="238"/>
      <c r="BJ57" s="238"/>
      <c r="BK57" s="244"/>
    </row>
    <row r="58" spans="1:63" ht="15">
      <c r="A58" s="107"/>
      <c r="B58" s="110" t="s">
        <v>187</v>
      </c>
      <c r="C58" s="66"/>
      <c r="D58" s="66"/>
      <c r="E58" s="66"/>
      <c r="F58" s="66"/>
      <c r="G58" s="129"/>
      <c r="H58" s="111"/>
      <c r="I58" s="66"/>
      <c r="J58" s="66"/>
      <c r="K58" s="66"/>
      <c r="L58" s="129"/>
      <c r="M58" s="111"/>
      <c r="N58" s="66"/>
      <c r="O58" s="66"/>
      <c r="P58" s="66"/>
      <c r="Q58" s="129"/>
      <c r="R58" s="111"/>
      <c r="S58" s="66"/>
      <c r="T58" s="66"/>
      <c r="U58" s="66"/>
      <c r="V58" s="112"/>
      <c r="W58" s="130"/>
      <c r="X58" s="66"/>
      <c r="Y58" s="66"/>
      <c r="Z58" s="66"/>
      <c r="AA58" s="129"/>
      <c r="AB58" s="111"/>
      <c r="AC58" s="66"/>
      <c r="AD58" s="66"/>
      <c r="AE58" s="66"/>
      <c r="AF58" s="129"/>
      <c r="AG58" s="111"/>
      <c r="AH58" s="66"/>
      <c r="AI58" s="66"/>
      <c r="AJ58" s="66"/>
      <c r="AK58" s="129"/>
      <c r="AL58" s="111"/>
      <c r="AM58" s="66"/>
      <c r="AN58" s="66"/>
      <c r="AO58" s="66"/>
      <c r="AP58" s="129"/>
      <c r="AQ58" s="111"/>
      <c r="AR58" s="66"/>
      <c r="AS58" s="66"/>
      <c r="AT58" s="66"/>
      <c r="AU58" s="129"/>
      <c r="AV58" s="111"/>
      <c r="AW58" s="66"/>
      <c r="AX58" s="66"/>
      <c r="AY58" s="66"/>
      <c r="AZ58" s="129"/>
      <c r="BA58" s="111"/>
      <c r="BB58" s="66"/>
      <c r="BC58" s="66"/>
      <c r="BD58" s="66"/>
      <c r="BE58" s="129"/>
      <c r="BF58" s="111"/>
      <c r="BG58" s="66"/>
      <c r="BH58" s="66"/>
      <c r="BI58" s="66"/>
      <c r="BJ58" s="129"/>
      <c r="BK58" s="111"/>
    </row>
    <row r="59" spans="1:63" ht="15.75" thickBot="1">
      <c r="A59" s="131"/>
      <c r="B59" s="116" t="s">
        <v>214</v>
      </c>
      <c r="C59" s="66"/>
      <c r="D59" s="66"/>
      <c r="E59" s="66"/>
      <c r="F59" s="66"/>
      <c r="G59" s="129"/>
      <c r="H59" s="111"/>
      <c r="I59" s="66"/>
      <c r="J59" s="66"/>
      <c r="K59" s="66"/>
      <c r="L59" s="129"/>
      <c r="M59" s="111"/>
      <c r="N59" s="66"/>
      <c r="O59" s="66"/>
      <c r="P59" s="66"/>
      <c r="Q59" s="129"/>
      <c r="R59" s="111"/>
      <c r="S59" s="66"/>
      <c r="T59" s="66"/>
      <c r="U59" s="66"/>
      <c r="V59" s="112"/>
      <c r="W59" s="130"/>
      <c r="X59" s="66"/>
      <c r="Y59" s="66"/>
      <c r="Z59" s="66"/>
      <c r="AA59" s="129"/>
      <c r="AB59" s="111"/>
      <c r="AC59" s="66"/>
      <c r="AD59" s="66"/>
      <c r="AE59" s="66"/>
      <c r="AF59" s="129"/>
      <c r="AG59" s="111"/>
      <c r="AH59" s="66"/>
      <c r="AI59" s="66"/>
      <c r="AJ59" s="66"/>
      <c r="AK59" s="129"/>
      <c r="AL59" s="111"/>
      <c r="AM59" s="66"/>
      <c r="AN59" s="66"/>
      <c r="AO59" s="66"/>
      <c r="AP59" s="129"/>
      <c r="AQ59" s="111"/>
      <c r="AR59" s="66"/>
      <c r="AS59" s="66"/>
      <c r="AT59" s="66"/>
      <c r="AU59" s="129"/>
      <c r="AV59" s="111"/>
      <c r="AW59" s="66"/>
      <c r="AX59" s="66"/>
      <c r="AY59" s="66"/>
      <c r="AZ59" s="129"/>
      <c r="BA59" s="111"/>
      <c r="BB59" s="66"/>
      <c r="BC59" s="66"/>
      <c r="BD59" s="66"/>
      <c r="BE59" s="129"/>
      <c r="BF59" s="111"/>
      <c r="BG59" s="66"/>
      <c r="BH59" s="66"/>
      <c r="BI59" s="66"/>
      <c r="BJ59" s="129"/>
      <c r="BK59" s="111"/>
    </row>
    <row r="60" spans="1:2" ht="6" customHeight="1">
      <c r="A60" s="118"/>
      <c r="B60" s="132"/>
    </row>
    <row r="61" spans="1:12" ht="15">
      <c r="A61" s="118"/>
      <c r="B61" s="118" t="s">
        <v>225</v>
      </c>
      <c r="L61" s="118" t="s">
        <v>226</v>
      </c>
    </row>
    <row r="62" spans="1:12" ht="15">
      <c r="A62" s="118"/>
      <c r="B62" s="118" t="s">
        <v>227</v>
      </c>
      <c r="L62" s="118" t="s">
        <v>228</v>
      </c>
    </row>
    <row r="63" ht="15">
      <c r="L63" s="118" t="s">
        <v>229</v>
      </c>
    </row>
    <row r="64" spans="2:12" ht="15">
      <c r="B64" s="118" t="s">
        <v>230</v>
      </c>
      <c r="L64" s="118" t="s">
        <v>231</v>
      </c>
    </row>
    <row r="65" spans="2:12" ht="15">
      <c r="B65" s="118" t="s">
        <v>232</v>
      </c>
      <c r="L65" s="118" t="s">
        <v>233</v>
      </c>
    </row>
    <row r="66" spans="2:12" ht="15">
      <c r="B66" s="118"/>
      <c r="L66" s="118" t="s">
        <v>234</v>
      </c>
    </row>
    <row r="74" ht="15">
      <c r="B74" s="118"/>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2:L46"/>
  <sheetViews>
    <sheetView zoomScalePageLayoutView="0" workbookViewId="0" topLeftCell="A1">
      <selection activeCell="A1" sqref="A1"/>
    </sheetView>
  </sheetViews>
  <sheetFormatPr defaultColWidth="9.140625" defaultRowHeight="15"/>
  <cols>
    <col min="1" max="1" width="2.28125" style="0" customWidth="1"/>
    <col min="3" max="3" width="25.28125" style="0" bestFit="1" customWidth="1"/>
    <col min="4" max="4" width="9.8515625" style="0" customWidth="1"/>
    <col min="5" max="6" width="18.28125" style="0" bestFit="1" customWidth="1"/>
    <col min="7" max="7" width="10.00390625" style="0" bestFit="1" customWidth="1"/>
    <col min="8" max="8" width="19.8515625" style="0" bestFit="1" customWidth="1"/>
    <col min="9" max="9" width="15.8515625" style="0" bestFit="1" customWidth="1"/>
    <col min="10" max="10" width="17.00390625" style="0" bestFit="1" customWidth="1"/>
    <col min="11" max="11" width="9.57421875" style="0" bestFit="1" customWidth="1"/>
    <col min="12" max="12" width="19.8515625" style="0" bestFit="1" customWidth="1"/>
  </cols>
  <sheetData>
    <row r="2" spans="2:12" ht="15">
      <c r="B2" s="245" t="s">
        <v>235</v>
      </c>
      <c r="C2" s="241"/>
      <c r="D2" s="241"/>
      <c r="E2" s="241"/>
      <c r="F2" s="241"/>
      <c r="G2" s="241"/>
      <c r="H2" s="241"/>
      <c r="I2" s="241"/>
      <c r="J2" s="241"/>
      <c r="K2" s="241"/>
      <c r="L2" s="246"/>
    </row>
    <row r="3" spans="2:12" ht="15">
      <c r="B3" s="245" t="s">
        <v>236</v>
      </c>
      <c r="C3" s="241"/>
      <c r="D3" s="241"/>
      <c r="E3" s="241"/>
      <c r="F3" s="241"/>
      <c r="G3" s="241"/>
      <c r="H3" s="241"/>
      <c r="I3" s="241"/>
      <c r="J3" s="241"/>
      <c r="K3" s="241"/>
      <c r="L3" s="246"/>
    </row>
    <row r="4" spans="2:12" ht="30">
      <c r="B4" s="66" t="s">
        <v>172</v>
      </c>
      <c r="C4" s="133" t="s">
        <v>237</v>
      </c>
      <c r="D4" s="133" t="s">
        <v>238</v>
      </c>
      <c r="E4" s="133" t="s">
        <v>239</v>
      </c>
      <c r="F4" s="133" t="s">
        <v>207</v>
      </c>
      <c r="G4" s="133" t="s">
        <v>212</v>
      </c>
      <c r="H4" s="133" t="s">
        <v>220</v>
      </c>
      <c r="I4" s="133" t="s">
        <v>240</v>
      </c>
      <c r="J4" s="133" t="s">
        <v>241</v>
      </c>
      <c r="K4" s="133" t="s">
        <v>242</v>
      </c>
      <c r="L4" s="133" t="s">
        <v>243</v>
      </c>
    </row>
    <row r="5" spans="2:12" ht="15">
      <c r="B5" s="134">
        <v>1</v>
      </c>
      <c r="C5" s="135" t="s">
        <v>244</v>
      </c>
      <c r="D5" s="135"/>
      <c r="E5" s="66"/>
      <c r="F5" s="66"/>
      <c r="G5" s="66"/>
      <c r="H5" s="66"/>
      <c r="I5" s="66"/>
      <c r="J5" s="66"/>
      <c r="K5" s="66"/>
      <c r="L5" s="66"/>
    </row>
    <row r="6" spans="2:12" ht="15">
      <c r="B6" s="134">
        <v>2</v>
      </c>
      <c r="C6" s="136" t="s">
        <v>245</v>
      </c>
      <c r="D6" s="136"/>
      <c r="E6" s="137">
        <v>17.688900831</v>
      </c>
      <c r="F6" s="66"/>
      <c r="G6" s="66"/>
      <c r="H6" s="66"/>
      <c r="I6" s="66"/>
      <c r="J6" s="66"/>
      <c r="K6" s="137">
        <f>E6</f>
        <v>17.688900831</v>
      </c>
      <c r="L6" s="66"/>
    </row>
    <row r="7" spans="2:12" ht="15">
      <c r="B7" s="134">
        <v>3</v>
      </c>
      <c r="C7" s="135" t="s">
        <v>246</v>
      </c>
      <c r="D7" s="135"/>
      <c r="E7" s="66"/>
      <c r="F7" s="66"/>
      <c r="G7" s="66"/>
      <c r="H7" s="66"/>
      <c r="I7" s="66"/>
      <c r="J7" s="66"/>
      <c r="K7" s="66"/>
      <c r="L7" s="66"/>
    </row>
    <row r="8" spans="2:12" ht="15">
      <c r="B8" s="134">
        <v>4</v>
      </c>
      <c r="C8" s="136" t="s">
        <v>247</v>
      </c>
      <c r="D8" s="136"/>
      <c r="E8" s="137">
        <v>23.126858591999998</v>
      </c>
      <c r="F8" s="66"/>
      <c r="G8" s="66"/>
      <c r="H8" s="66"/>
      <c r="I8" s="66"/>
      <c r="J8" s="66"/>
      <c r="K8" s="137">
        <f>E8</f>
        <v>23.126858591999998</v>
      </c>
      <c r="L8" s="66"/>
    </row>
    <row r="9" spans="2:12" ht="15">
      <c r="B9" s="134">
        <v>5</v>
      </c>
      <c r="C9" s="136" t="s">
        <v>248</v>
      </c>
      <c r="D9" s="136"/>
      <c r="E9" s="137"/>
      <c r="F9" s="66"/>
      <c r="G9" s="66"/>
      <c r="H9" s="66"/>
      <c r="I9" s="66"/>
      <c r="J9" s="66"/>
      <c r="K9" s="137"/>
      <c r="L9" s="66"/>
    </row>
    <row r="10" spans="2:12" ht="15">
      <c r="B10" s="134">
        <v>6</v>
      </c>
      <c r="C10" s="136" t="s">
        <v>249</v>
      </c>
      <c r="D10" s="136"/>
      <c r="E10" s="137"/>
      <c r="F10" s="66"/>
      <c r="G10" s="66"/>
      <c r="H10" s="66"/>
      <c r="I10" s="66"/>
      <c r="J10" s="66"/>
      <c r="K10" s="137"/>
      <c r="L10" s="66"/>
    </row>
    <row r="11" spans="2:12" ht="15">
      <c r="B11" s="134">
        <v>7</v>
      </c>
      <c r="C11" s="136" t="s">
        <v>250</v>
      </c>
      <c r="D11" s="136"/>
      <c r="E11" s="137">
        <v>10.68431070564</v>
      </c>
      <c r="F11" s="66"/>
      <c r="G11" s="66"/>
      <c r="H11" s="66"/>
      <c r="I11" s="66"/>
      <c r="J11" s="66"/>
      <c r="K11" s="137">
        <f>E11</f>
        <v>10.68431070564</v>
      </c>
      <c r="L11" s="66"/>
    </row>
    <row r="12" spans="2:12" ht="15">
      <c r="B12" s="134">
        <v>8</v>
      </c>
      <c r="C12" s="135" t="s">
        <v>251</v>
      </c>
      <c r="D12" s="135"/>
      <c r="E12" s="137"/>
      <c r="F12" s="66"/>
      <c r="G12" s="66"/>
      <c r="H12" s="66"/>
      <c r="I12" s="66"/>
      <c r="J12" s="66"/>
      <c r="K12" s="137"/>
      <c r="L12" s="66"/>
    </row>
    <row r="13" spans="2:12" ht="15">
      <c r="B13" s="134">
        <v>9</v>
      </c>
      <c r="C13" s="135" t="s">
        <v>252</v>
      </c>
      <c r="D13" s="135"/>
      <c r="E13" s="137"/>
      <c r="F13" s="66"/>
      <c r="G13" s="66"/>
      <c r="H13" s="66"/>
      <c r="I13" s="66"/>
      <c r="J13" s="66"/>
      <c r="K13" s="137"/>
      <c r="L13" s="66"/>
    </row>
    <row r="14" spans="2:12" ht="15">
      <c r="B14" s="134">
        <v>10</v>
      </c>
      <c r="C14" s="136" t="s">
        <v>253</v>
      </c>
      <c r="D14" s="136"/>
      <c r="E14" s="137">
        <v>5.788434562500001</v>
      </c>
      <c r="F14" s="66"/>
      <c r="G14" s="66"/>
      <c r="H14" s="66"/>
      <c r="I14" s="66"/>
      <c r="J14" s="66"/>
      <c r="K14" s="137">
        <f>E14</f>
        <v>5.788434562500001</v>
      </c>
      <c r="L14" s="66"/>
    </row>
    <row r="15" spans="2:12" ht="15">
      <c r="B15" s="134">
        <v>11</v>
      </c>
      <c r="C15" s="136" t="s">
        <v>254</v>
      </c>
      <c r="D15" s="136"/>
      <c r="E15" s="137">
        <v>24.42584987085</v>
      </c>
      <c r="F15" s="66"/>
      <c r="G15" s="66"/>
      <c r="H15" s="66"/>
      <c r="I15" s="66"/>
      <c r="J15" s="66"/>
      <c r="K15" s="137">
        <f>E15</f>
        <v>24.42584987085</v>
      </c>
      <c r="L15" s="66"/>
    </row>
    <row r="16" spans="2:12" ht="15">
      <c r="B16" s="134">
        <v>12</v>
      </c>
      <c r="C16" s="136" t="s">
        <v>255</v>
      </c>
      <c r="D16" s="136"/>
      <c r="E16" s="137">
        <v>13.885523035499999</v>
      </c>
      <c r="F16" s="66"/>
      <c r="G16" s="66"/>
      <c r="H16" s="66"/>
      <c r="I16" s="66"/>
      <c r="J16" s="66"/>
      <c r="K16" s="137">
        <f>E16</f>
        <v>13.885523035499999</v>
      </c>
      <c r="L16" s="66"/>
    </row>
    <row r="17" spans="2:12" ht="15">
      <c r="B17" s="134">
        <v>13</v>
      </c>
      <c r="C17" s="136" t="s">
        <v>256</v>
      </c>
      <c r="D17" s="136"/>
      <c r="E17" s="137"/>
      <c r="F17" s="66"/>
      <c r="G17" s="66"/>
      <c r="H17" s="66"/>
      <c r="I17" s="66"/>
      <c r="J17" s="66"/>
      <c r="K17" s="137"/>
      <c r="L17" s="66"/>
    </row>
    <row r="18" spans="2:12" ht="15">
      <c r="B18" s="134">
        <v>14</v>
      </c>
      <c r="C18" s="136" t="s">
        <v>257</v>
      </c>
      <c r="D18" s="136"/>
      <c r="E18" s="137"/>
      <c r="F18" s="66"/>
      <c r="G18" s="66"/>
      <c r="H18" s="66"/>
      <c r="I18" s="66"/>
      <c r="J18" s="66"/>
      <c r="K18" s="137"/>
      <c r="L18" s="66"/>
    </row>
    <row r="19" spans="2:12" ht="15">
      <c r="B19" s="134">
        <v>15</v>
      </c>
      <c r="C19" s="136" t="s">
        <v>258</v>
      </c>
      <c r="D19" s="136"/>
      <c r="E19" s="137">
        <v>9.0299579175</v>
      </c>
      <c r="F19" s="66"/>
      <c r="G19" s="66"/>
      <c r="H19" s="66"/>
      <c r="I19" s="66"/>
      <c r="J19" s="66"/>
      <c r="K19" s="137">
        <f>E19</f>
        <v>9.0299579175</v>
      </c>
      <c r="L19" s="66"/>
    </row>
    <row r="20" spans="2:12" ht="15">
      <c r="B20" s="134">
        <v>16</v>
      </c>
      <c r="C20" s="136" t="s">
        <v>259</v>
      </c>
      <c r="D20" s="136"/>
      <c r="E20" s="138">
        <v>13.878803075</v>
      </c>
      <c r="F20" s="66"/>
      <c r="G20" s="66"/>
      <c r="H20" s="66"/>
      <c r="I20" s="66"/>
      <c r="J20" s="66"/>
      <c r="K20" s="137">
        <f>E20</f>
        <v>13.878803075</v>
      </c>
      <c r="L20" s="66"/>
    </row>
    <row r="21" spans="2:12" ht="15">
      <c r="B21" s="134">
        <v>17</v>
      </c>
      <c r="C21" s="136" t="s">
        <v>260</v>
      </c>
      <c r="D21" s="136"/>
      <c r="E21" s="137"/>
      <c r="F21" s="66"/>
      <c r="G21" s="66"/>
      <c r="H21" s="66"/>
      <c r="I21" s="66"/>
      <c r="J21" s="66"/>
      <c r="K21" s="137"/>
      <c r="L21" s="66"/>
    </row>
    <row r="22" spans="2:12" ht="15">
      <c r="B22" s="134">
        <v>18</v>
      </c>
      <c r="C22" s="135" t="s">
        <v>261</v>
      </c>
      <c r="D22" s="135"/>
      <c r="E22" s="137"/>
      <c r="F22" s="66"/>
      <c r="G22" s="66"/>
      <c r="H22" s="66"/>
      <c r="I22" s="66"/>
      <c r="J22" s="66"/>
      <c r="K22" s="137"/>
      <c r="L22" s="66"/>
    </row>
    <row r="23" spans="2:12" ht="15">
      <c r="B23" s="134">
        <v>19</v>
      </c>
      <c r="C23" s="136" t="s">
        <v>262</v>
      </c>
      <c r="D23" s="136"/>
      <c r="E23" s="137">
        <v>1.1576869125</v>
      </c>
      <c r="F23" s="66"/>
      <c r="G23" s="66"/>
      <c r="H23" s="66"/>
      <c r="I23" s="66"/>
      <c r="J23" s="66"/>
      <c r="K23" s="137">
        <f>E23</f>
        <v>1.1576869125</v>
      </c>
      <c r="L23" s="66"/>
    </row>
    <row r="24" spans="2:12" ht="15">
      <c r="B24" s="134">
        <v>20</v>
      </c>
      <c r="C24" s="136" t="s">
        <v>263</v>
      </c>
      <c r="D24" s="136"/>
      <c r="E24" s="137">
        <v>1098.523188390363</v>
      </c>
      <c r="F24" s="66"/>
      <c r="G24" s="66"/>
      <c r="H24" s="66"/>
      <c r="I24" s="66"/>
      <c r="J24" s="66"/>
      <c r="K24" s="137">
        <f>E24</f>
        <v>1098.523188390363</v>
      </c>
      <c r="L24" s="66"/>
    </row>
    <row r="25" spans="2:12" ht="15">
      <c r="B25" s="134">
        <v>21</v>
      </c>
      <c r="C25" s="135" t="s">
        <v>264</v>
      </c>
      <c r="D25" s="135"/>
      <c r="E25" s="137"/>
      <c r="F25" s="66"/>
      <c r="G25" s="66"/>
      <c r="H25" s="66"/>
      <c r="I25" s="66"/>
      <c r="J25" s="66"/>
      <c r="K25" s="137"/>
      <c r="L25" s="66"/>
    </row>
    <row r="26" spans="2:12" ht="15">
      <c r="B26" s="134">
        <v>22</v>
      </c>
      <c r="C26" s="136" t="s">
        <v>265</v>
      </c>
      <c r="D26" s="136"/>
      <c r="E26" s="137"/>
      <c r="F26" s="66"/>
      <c r="G26" s="66"/>
      <c r="H26" s="66"/>
      <c r="I26" s="66"/>
      <c r="J26" s="66"/>
      <c r="K26" s="137"/>
      <c r="L26" s="66"/>
    </row>
    <row r="27" spans="2:12" ht="15">
      <c r="B27" s="134">
        <v>23</v>
      </c>
      <c r="C27" s="135" t="s">
        <v>266</v>
      </c>
      <c r="D27" s="135"/>
      <c r="E27" s="137"/>
      <c r="F27" s="66"/>
      <c r="G27" s="66"/>
      <c r="H27" s="66"/>
      <c r="I27" s="66"/>
      <c r="J27" s="66"/>
      <c r="K27" s="137"/>
      <c r="L27" s="66"/>
    </row>
    <row r="28" spans="2:12" ht="15">
      <c r="B28" s="134">
        <v>24</v>
      </c>
      <c r="C28" s="135" t="s">
        <v>267</v>
      </c>
      <c r="D28" s="135"/>
      <c r="E28" s="137"/>
      <c r="F28" s="66"/>
      <c r="G28" s="66"/>
      <c r="H28" s="66"/>
      <c r="I28" s="66"/>
      <c r="J28" s="66"/>
      <c r="K28" s="137"/>
      <c r="L28" s="66"/>
    </row>
    <row r="29" spans="2:12" ht="15">
      <c r="B29" s="134">
        <v>25</v>
      </c>
      <c r="C29" s="136" t="s">
        <v>268</v>
      </c>
      <c r="D29" s="136"/>
      <c r="E29" s="137">
        <v>105.75497600296666</v>
      </c>
      <c r="F29" s="66"/>
      <c r="G29" s="66"/>
      <c r="H29" s="66"/>
      <c r="I29" s="66"/>
      <c r="J29" s="66"/>
      <c r="K29" s="137">
        <f>E29</f>
        <v>105.75497600296666</v>
      </c>
      <c r="L29" s="66"/>
    </row>
    <row r="30" spans="2:12" ht="15">
      <c r="B30" s="134">
        <v>26</v>
      </c>
      <c r="C30" s="136" t="s">
        <v>269</v>
      </c>
      <c r="D30" s="136"/>
      <c r="E30" s="137">
        <v>1.1563429296</v>
      </c>
      <c r="F30" s="66"/>
      <c r="G30" s="66"/>
      <c r="H30" s="66"/>
      <c r="I30" s="66"/>
      <c r="J30" s="66"/>
      <c r="K30" s="137">
        <f>E30</f>
        <v>1.1563429296</v>
      </c>
      <c r="L30" s="66"/>
    </row>
    <row r="31" spans="2:12" ht="15">
      <c r="B31" s="134">
        <v>27</v>
      </c>
      <c r="C31" s="136" t="s">
        <v>209</v>
      </c>
      <c r="D31" s="136"/>
      <c r="E31" s="137"/>
      <c r="F31" s="66"/>
      <c r="G31" s="66"/>
      <c r="H31" s="66"/>
      <c r="I31" s="66"/>
      <c r="J31" s="66"/>
      <c r="K31" s="137"/>
      <c r="L31" s="66"/>
    </row>
    <row r="32" spans="2:12" ht="15">
      <c r="B32" s="134">
        <v>28</v>
      </c>
      <c r="C32" s="136" t="s">
        <v>270</v>
      </c>
      <c r="D32" s="136"/>
      <c r="E32" s="137"/>
      <c r="F32" s="66"/>
      <c r="G32" s="66"/>
      <c r="H32" s="66"/>
      <c r="I32" s="66"/>
      <c r="J32" s="66"/>
      <c r="K32" s="137"/>
      <c r="L32" s="66"/>
    </row>
    <row r="33" spans="2:12" ht="15">
      <c r="B33" s="134">
        <v>29</v>
      </c>
      <c r="C33" s="136" t="s">
        <v>271</v>
      </c>
      <c r="D33" s="136"/>
      <c r="E33" s="137">
        <v>2.3126858592</v>
      </c>
      <c r="F33" s="66"/>
      <c r="G33" s="66"/>
      <c r="H33" s="66"/>
      <c r="I33" s="66"/>
      <c r="J33" s="66"/>
      <c r="K33" s="137">
        <f>E33</f>
        <v>2.3126858592</v>
      </c>
      <c r="L33" s="66"/>
    </row>
    <row r="34" spans="2:12" ht="15">
      <c r="B34" s="134">
        <v>30</v>
      </c>
      <c r="C34" s="136" t="s">
        <v>272</v>
      </c>
      <c r="D34" s="136"/>
      <c r="E34" s="137">
        <v>2.315373825</v>
      </c>
      <c r="F34" s="66"/>
      <c r="G34" s="66"/>
      <c r="H34" s="66"/>
      <c r="I34" s="66"/>
      <c r="J34" s="66"/>
      <c r="K34" s="137">
        <f>E34</f>
        <v>2.315373825</v>
      </c>
      <c r="L34" s="66"/>
    </row>
    <row r="35" spans="2:12" ht="15">
      <c r="B35" s="134">
        <v>31</v>
      </c>
      <c r="C35" s="135" t="s">
        <v>273</v>
      </c>
      <c r="D35" s="135"/>
      <c r="E35" s="137"/>
      <c r="F35" s="66"/>
      <c r="G35" s="66"/>
      <c r="H35" s="66"/>
      <c r="I35" s="66"/>
      <c r="J35" s="66"/>
      <c r="K35" s="137"/>
      <c r="L35" s="66"/>
    </row>
    <row r="36" spans="2:12" ht="15">
      <c r="B36" s="134">
        <v>32</v>
      </c>
      <c r="C36" s="136" t="s">
        <v>274</v>
      </c>
      <c r="D36" s="136"/>
      <c r="E36" s="137">
        <v>32.772991244850004</v>
      </c>
      <c r="F36" s="66"/>
      <c r="G36" s="66"/>
      <c r="H36" s="66"/>
      <c r="I36" s="66"/>
      <c r="J36" s="66"/>
      <c r="K36" s="137">
        <f>E36</f>
        <v>32.772991244850004</v>
      </c>
      <c r="L36" s="66"/>
    </row>
    <row r="37" spans="2:12" ht="15">
      <c r="B37" s="134">
        <v>33</v>
      </c>
      <c r="C37" s="136" t="s">
        <v>275</v>
      </c>
      <c r="D37" s="136"/>
      <c r="E37" s="137"/>
      <c r="F37" s="66"/>
      <c r="G37" s="66"/>
      <c r="H37" s="66"/>
      <c r="I37" s="66"/>
      <c r="J37" s="66"/>
      <c r="K37" s="137"/>
      <c r="L37" s="66"/>
    </row>
    <row r="38" spans="2:12" ht="15">
      <c r="B38" s="134">
        <v>34</v>
      </c>
      <c r="C38" s="136" t="s">
        <v>276</v>
      </c>
      <c r="D38" s="136"/>
      <c r="E38" s="137">
        <v>1.1576869125</v>
      </c>
      <c r="F38" s="66"/>
      <c r="G38" s="66"/>
      <c r="H38" s="66"/>
      <c r="I38" s="66"/>
      <c r="J38" s="66"/>
      <c r="K38" s="137">
        <f>E38</f>
        <v>1.1576869125</v>
      </c>
      <c r="L38" s="66"/>
    </row>
    <row r="39" spans="2:12" ht="15">
      <c r="B39" s="134">
        <v>35</v>
      </c>
      <c r="C39" s="136" t="s">
        <v>277</v>
      </c>
      <c r="D39" s="136"/>
      <c r="E39" s="137"/>
      <c r="F39" s="66"/>
      <c r="G39" s="66"/>
      <c r="H39" s="66"/>
      <c r="I39" s="66"/>
      <c r="J39" s="66"/>
      <c r="K39" s="137"/>
      <c r="L39" s="66"/>
    </row>
    <row r="40" spans="2:12" ht="15">
      <c r="B40" s="134">
        <v>36</v>
      </c>
      <c r="C40" s="136" t="s">
        <v>278</v>
      </c>
      <c r="D40" s="136"/>
      <c r="E40" s="138">
        <v>25.150804024852782</v>
      </c>
      <c r="F40" s="66"/>
      <c r="G40" s="66"/>
      <c r="H40" s="66"/>
      <c r="I40" s="66"/>
      <c r="J40" s="66"/>
      <c r="K40" s="137">
        <f>E40</f>
        <v>25.150804024852782</v>
      </c>
      <c r="L40" s="66"/>
    </row>
    <row r="41" spans="2:12" ht="15">
      <c r="B41" s="133" t="s">
        <v>14</v>
      </c>
      <c r="C41" s="66"/>
      <c r="D41" s="66"/>
      <c r="E41" s="137">
        <f>SUM(E1:E40)</f>
        <v>1388.8103746918225</v>
      </c>
      <c r="F41" s="66"/>
      <c r="G41" s="66"/>
      <c r="H41" s="66"/>
      <c r="I41" s="66"/>
      <c r="J41" s="66"/>
      <c r="K41" s="137">
        <f>SUM(K1:K40)</f>
        <v>1388.8103746918225</v>
      </c>
      <c r="L41" s="66"/>
    </row>
    <row r="42" ht="15">
      <c r="B42" t="s">
        <v>279</v>
      </c>
    </row>
    <row r="46" ht="15">
      <c r="E46" s="139"/>
    </row>
  </sheetData>
  <sheetProtection/>
  <mergeCells count="2">
    <mergeCell ref="B2:L2"/>
    <mergeCell ref="B3:L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140625" defaultRowHeight="15"/>
  <cols>
    <col min="2" max="2" width="10.8515625" style="0" customWidth="1"/>
    <col min="3" max="3" width="11.8515625" style="0" customWidth="1"/>
    <col min="4" max="4" width="13.8515625" style="0" customWidth="1"/>
    <col min="5" max="5" width="13.140625" style="0" customWidth="1"/>
    <col min="6" max="6" width="18.00390625" style="0" customWidth="1"/>
    <col min="7" max="7" width="18.28125" style="0" customWidth="1"/>
    <col min="8" max="8" width="13.421875" style="0" customWidth="1"/>
    <col min="9" max="9" width="14.7109375" style="0" customWidth="1"/>
  </cols>
  <sheetData>
    <row r="1" ht="15.75" thickBot="1">
      <c r="A1" s="140" t="s">
        <v>280</v>
      </c>
    </row>
    <row r="2" spans="1:8" ht="27" customHeight="1" thickBot="1">
      <c r="A2" s="247" t="s">
        <v>354</v>
      </c>
      <c r="B2" s="248"/>
      <c r="C2" s="248"/>
      <c r="D2" s="248"/>
      <c r="E2" s="248"/>
      <c r="F2" s="248"/>
      <c r="G2" s="248"/>
      <c r="H2" s="249"/>
    </row>
    <row r="3" spans="1:8" ht="57.75" thickBot="1">
      <c r="A3" s="141" t="s">
        <v>281</v>
      </c>
      <c r="B3" s="142" t="s">
        <v>282</v>
      </c>
      <c r="C3" s="142" t="s">
        <v>283</v>
      </c>
      <c r="D3" s="142" t="s">
        <v>284</v>
      </c>
      <c r="E3" s="142" t="s">
        <v>285</v>
      </c>
      <c r="F3" s="142" t="s">
        <v>286</v>
      </c>
      <c r="G3" s="142" t="s">
        <v>287</v>
      </c>
      <c r="H3" s="142" t="s">
        <v>288</v>
      </c>
    </row>
    <row r="4" spans="1:8" ht="15.75" thickBot="1">
      <c r="A4" s="141" t="s">
        <v>289</v>
      </c>
      <c r="B4" s="141" t="s">
        <v>289</v>
      </c>
      <c r="C4" s="141" t="s">
        <v>289</v>
      </c>
      <c r="D4" s="141" t="s">
        <v>289</v>
      </c>
      <c r="E4" s="141" t="s">
        <v>289</v>
      </c>
      <c r="F4" s="141" t="s">
        <v>289</v>
      </c>
      <c r="G4" s="141" t="s">
        <v>289</v>
      </c>
      <c r="H4" s="141" t="s">
        <v>289</v>
      </c>
    </row>
    <row r="5" ht="15">
      <c r="A5" s="143"/>
    </row>
    <row r="6" ht="15.75" thickBot="1">
      <c r="A6" s="140" t="s">
        <v>290</v>
      </c>
    </row>
    <row r="7" spans="1:9" ht="15.75" thickBot="1">
      <c r="A7" s="247" t="s">
        <v>291</v>
      </c>
      <c r="B7" s="248"/>
      <c r="C7" s="248"/>
      <c r="D7" s="248"/>
      <c r="E7" s="248"/>
      <c r="F7" s="248"/>
      <c r="G7" s="248"/>
      <c r="H7" s="248"/>
      <c r="I7" s="250"/>
    </row>
    <row r="8" spans="1:9" ht="57.75" thickBot="1">
      <c r="A8" s="141" t="s">
        <v>292</v>
      </c>
      <c r="B8" s="142" t="s">
        <v>281</v>
      </c>
      <c r="C8" s="142" t="s">
        <v>282</v>
      </c>
      <c r="D8" s="142" t="s">
        <v>283</v>
      </c>
      <c r="E8" s="142" t="s">
        <v>284</v>
      </c>
      <c r="F8" s="142" t="s">
        <v>285</v>
      </c>
      <c r="G8" s="142" t="s">
        <v>286</v>
      </c>
      <c r="H8" s="142" t="s">
        <v>287</v>
      </c>
      <c r="I8" s="142" t="s">
        <v>288</v>
      </c>
    </row>
    <row r="9" spans="1:9" ht="15.75" thickBot="1">
      <c r="A9" s="141" t="s">
        <v>289</v>
      </c>
      <c r="B9" s="141" t="s">
        <v>289</v>
      </c>
      <c r="C9" s="141" t="s">
        <v>289</v>
      </c>
      <c r="D9" s="141" t="s">
        <v>289</v>
      </c>
      <c r="E9" s="141" t="s">
        <v>289</v>
      </c>
      <c r="F9" s="141" t="s">
        <v>289</v>
      </c>
      <c r="G9" s="141" t="s">
        <v>289</v>
      </c>
      <c r="H9" s="141" t="s">
        <v>289</v>
      </c>
      <c r="I9" s="141" t="s">
        <v>289</v>
      </c>
    </row>
    <row r="10" ht="15">
      <c r="A10" s="143"/>
    </row>
    <row r="11" ht="15.75" thickBot="1">
      <c r="A11" s="140" t="s">
        <v>293</v>
      </c>
    </row>
    <row r="12" spans="1:6" ht="27" customHeight="1" thickBot="1">
      <c r="A12" s="251" t="s">
        <v>294</v>
      </c>
      <c r="B12" s="252"/>
      <c r="C12" s="252"/>
      <c r="D12" s="252"/>
      <c r="E12" s="252"/>
      <c r="F12" s="253"/>
    </row>
    <row r="13" spans="1:6" ht="27" customHeight="1" thickBot="1">
      <c r="A13" s="254" t="s">
        <v>295</v>
      </c>
      <c r="B13" s="254" t="s">
        <v>292</v>
      </c>
      <c r="C13" s="254" t="s">
        <v>296</v>
      </c>
      <c r="D13" s="256" t="s">
        <v>297</v>
      </c>
      <c r="E13" s="257"/>
      <c r="F13" s="258"/>
    </row>
    <row r="14" spans="1:6" ht="15.75" thickBot="1">
      <c r="A14" s="255"/>
      <c r="B14" s="255"/>
      <c r="C14" s="255"/>
      <c r="D14" s="144" t="s">
        <v>298</v>
      </c>
      <c r="E14" s="144" t="s">
        <v>299</v>
      </c>
      <c r="F14" s="144" t="s">
        <v>300</v>
      </c>
    </row>
    <row r="15" spans="1:6" ht="15.75" thickBot="1">
      <c r="A15" s="145" t="s">
        <v>289</v>
      </c>
      <c r="B15" s="145" t="s">
        <v>289</v>
      </c>
      <c r="C15" s="145" t="s">
        <v>289</v>
      </c>
      <c r="D15" s="145" t="s">
        <v>289</v>
      </c>
      <c r="E15" s="145" t="s">
        <v>289</v>
      </c>
      <c r="F15" s="145" t="s">
        <v>289</v>
      </c>
    </row>
    <row r="16" ht="15">
      <c r="A16" s="146" t="s">
        <v>301</v>
      </c>
    </row>
    <row r="17" ht="15">
      <c r="A17" s="143"/>
    </row>
    <row r="18" ht="15">
      <c r="A18" s="143"/>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X91"/>
  <sheetViews>
    <sheetView zoomScalePageLayoutView="0" workbookViewId="0" topLeftCell="A1">
      <selection activeCell="A1" sqref="A1"/>
    </sheetView>
  </sheetViews>
  <sheetFormatPr defaultColWidth="9.140625" defaultRowHeight="15"/>
  <cols>
    <col min="1" max="1" width="10.57421875" style="0" customWidth="1"/>
    <col min="2" max="2" width="53.8515625" style="0" customWidth="1"/>
    <col min="3" max="3" width="17.00390625" style="0" customWidth="1"/>
    <col min="4" max="4" width="28.8515625" style="0" customWidth="1"/>
    <col min="5" max="5" width="15.28125" style="0" customWidth="1"/>
    <col min="6" max="6" width="13.57421875" style="0" customWidth="1"/>
    <col min="7" max="7" width="10.140625" style="0" customWidth="1"/>
    <col min="8" max="8" width="14.28125" style="0" customWidth="1"/>
    <col min="9" max="9" width="28.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0" customWidth="1"/>
    <col min="22" max="22" width="14.00390625" style="0" customWidth="1"/>
    <col min="23" max="23" width="13.7109375" style="0" customWidth="1"/>
    <col min="24" max="24" width="28.421875" style="0" customWidth="1"/>
  </cols>
  <sheetData>
    <row r="1" ht="15">
      <c r="A1" s="61" t="s">
        <v>89</v>
      </c>
    </row>
    <row r="2" ht="15">
      <c r="A2" s="62" t="s">
        <v>90</v>
      </c>
    </row>
    <row r="3" ht="15">
      <c r="A3" s="62" t="s">
        <v>91</v>
      </c>
    </row>
    <row r="4" ht="15">
      <c r="A4" s="61" t="s">
        <v>92</v>
      </c>
    </row>
    <row r="5" ht="15">
      <c r="A5" s="61" t="s">
        <v>93</v>
      </c>
    </row>
    <row r="6" ht="15">
      <c r="A6" s="61" t="s">
        <v>94</v>
      </c>
    </row>
    <row r="7" ht="15">
      <c r="A7" s="61" t="s">
        <v>95</v>
      </c>
    </row>
    <row r="8" ht="15">
      <c r="A8" s="61" t="s">
        <v>96</v>
      </c>
    </row>
    <row r="9" ht="15">
      <c r="A9" s="61" t="s">
        <v>97</v>
      </c>
    </row>
    <row r="11" spans="1:24" ht="114.75" customHeight="1">
      <c r="A11" s="63" t="s">
        <v>98</v>
      </c>
      <c r="B11" s="63" t="s">
        <v>99</v>
      </c>
      <c r="C11" s="64" t="s">
        <v>100</v>
      </c>
      <c r="D11" s="65" t="s">
        <v>101</v>
      </c>
      <c r="E11" s="64" t="s">
        <v>102</v>
      </c>
      <c r="F11" s="63" t="s">
        <v>103</v>
      </c>
      <c r="G11" s="63" t="s">
        <v>104</v>
      </c>
      <c r="H11" s="63" t="s">
        <v>105</v>
      </c>
      <c r="I11" s="63" t="s">
        <v>106</v>
      </c>
      <c r="J11" s="63" t="s">
        <v>107</v>
      </c>
      <c r="K11" s="63" t="s">
        <v>108</v>
      </c>
      <c r="L11" s="63" t="s">
        <v>109</v>
      </c>
      <c r="M11" s="63" t="s">
        <v>110</v>
      </c>
      <c r="N11" s="63" t="s">
        <v>111</v>
      </c>
      <c r="O11" s="63" t="s">
        <v>112</v>
      </c>
      <c r="P11" s="63" t="s">
        <v>113</v>
      </c>
      <c r="Q11" s="63" t="s">
        <v>114</v>
      </c>
      <c r="R11" s="63" t="s">
        <v>115</v>
      </c>
      <c r="S11" s="63" t="s">
        <v>116</v>
      </c>
      <c r="T11" s="63" t="s">
        <v>117</v>
      </c>
      <c r="U11" s="63" t="s">
        <v>118</v>
      </c>
      <c r="V11" s="63" t="s">
        <v>119</v>
      </c>
      <c r="W11" s="63" t="s">
        <v>120</v>
      </c>
      <c r="X11" s="63" t="s">
        <v>121</v>
      </c>
    </row>
    <row r="12" spans="1:24" ht="15">
      <c r="A12" s="66">
        <v>1</v>
      </c>
      <c r="B12" s="66" t="s">
        <v>122</v>
      </c>
      <c r="C12" s="66" t="s">
        <v>123</v>
      </c>
      <c r="D12" s="66" t="s">
        <v>124</v>
      </c>
      <c r="E12" s="66"/>
      <c r="F12" s="66"/>
      <c r="G12" s="66" t="s">
        <v>125</v>
      </c>
      <c r="H12" s="66" t="s">
        <v>126</v>
      </c>
      <c r="I12" s="66" t="s">
        <v>127</v>
      </c>
      <c r="J12" s="66" t="s">
        <v>128</v>
      </c>
      <c r="K12" s="66" t="s">
        <v>129</v>
      </c>
      <c r="L12" s="67" t="s">
        <v>130</v>
      </c>
      <c r="M12" s="66">
        <v>1</v>
      </c>
      <c r="N12" s="67" t="s">
        <v>130</v>
      </c>
      <c r="O12" s="67" t="s">
        <v>131</v>
      </c>
      <c r="P12" s="67" t="s">
        <v>131</v>
      </c>
      <c r="Q12" s="66">
        <v>111336.799789</v>
      </c>
      <c r="R12" s="66">
        <v>10000</v>
      </c>
      <c r="S12" s="68">
        <v>99.991371</v>
      </c>
      <c r="T12" s="66">
        <v>0</v>
      </c>
      <c r="U12" s="69">
        <v>1113271921.0233269</v>
      </c>
      <c r="V12" s="70" t="s">
        <v>132</v>
      </c>
      <c r="W12" s="70" t="s">
        <v>132</v>
      </c>
      <c r="X12" s="66" t="s">
        <v>124</v>
      </c>
    </row>
    <row r="13" spans="1:24" ht="15">
      <c r="A13" s="66">
        <f>A12+1</f>
        <v>2</v>
      </c>
      <c r="B13" s="66" t="s">
        <v>122</v>
      </c>
      <c r="C13" s="66" t="s">
        <v>123</v>
      </c>
      <c r="D13" s="66" t="s">
        <v>124</v>
      </c>
      <c r="E13" s="66"/>
      <c r="F13" s="66"/>
      <c r="G13" s="66" t="s">
        <v>125</v>
      </c>
      <c r="H13" s="66" t="s">
        <v>126</v>
      </c>
      <c r="I13" s="66" t="s">
        <v>127</v>
      </c>
      <c r="J13" s="66" t="s">
        <v>133</v>
      </c>
      <c r="K13" s="66" t="s">
        <v>129</v>
      </c>
      <c r="L13" s="67" t="s">
        <v>130</v>
      </c>
      <c r="M13" s="66">
        <v>1</v>
      </c>
      <c r="N13" s="67" t="s">
        <v>130</v>
      </c>
      <c r="O13" s="67" t="s">
        <v>131</v>
      </c>
      <c r="P13" s="67" t="s">
        <v>131</v>
      </c>
      <c r="Q13" s="66">
        <v>63113.885344</v>
      </c>
      <c r="R13" s="66">
        <v>10000</v>
      </c>
      <c r="S13" s="68">
        <v>99.991371</v>
      </c>
      <c r="T13" s="66">
        <v>0</v>
      </c>
      <c r="U13" s="69">
        <v>631084390.0068952</v>
      </c>
      <c r="V13" s="70" t="s">
        <v>132</v>
      </c>
      <c r="W13" s="70" t="s">
        <v>132</v>
      </c>
      <c r="X13" s="66" t="s">
        <v>124</v>
      </c>
    </row>
    <row r="14" spans="1:24" ht="15">
      <c r="A14" s="66">
        <f aca="true" t="shared" si="0" ref="A14:A77">A13+1</f>
        <v>3</v>
      </c>
      <c r="B14" s="66" t="s">
        <v>122</v>
      </c>
      <c r="C14" s="66" t="s">
        <v>123</v>
      </c>
      <c r="D14" s="66" t="s">
        <v>124</v>
      </c>
      <c r="E14" s="66"/>
      <c r="F14" s="66"/>
      <c r="G14" s="66" t="s">
        <v>125</v>
      </c>
      <c r="H14" s="66" t="s">
        <v>126</v>
      </c>
      <c r="I14" s="66" t="s">
        <v>127</v>
      </c>
      <c r="J14" s="66" t="s">
        <v>134</v>
      </c>
      <c r="K14" s="66" t="s">
        <v>129</v>
      </c>
      <c r="L14" s="67" t="s">
        <v>130</v>
      </c>
      <c r="M14" s="66">
        <v>1</v>
      </c>
      <c r="N14" s="67" t="s">
        <v>130</v>
      </c>
      <c r="O14" s="67" t="s">
        <v>131</v>
      </c>
      <c r="P14" s="67" t="s">
        <v>131</v>
      </c>
      <c r="Q14" s="66">
        <v>65225.523666</v>
      </c>
      <c r="R14" s="66">
        <v>10000</v>
      </c>
      <c r="S14" s="68">
        <v>99.991371</v>
      </c>
      <c r="T14" s="66">
        <v>0</v>
      </c>
      <c r="U14" s="69">
        <v>652198951.0118332</v>
      </c>
      <c r="V14" s="70" t="s">
        <v>132</v>
      </c>
      <c r="W14" s="70" t="s">
        <v>132</v>
      </c>
      <c r="X14" s="66" t="s">
        <v>124</v>
      </c>
    </row>
    <row r="15" spans="1:24" ht="15">
      <c r="A15" s="66">
        <f t="shared" si="0"/>
        <v>4</v>
      </c>
      <c r="B15" s="66" t="s">
        <v>122</v>
      </c>
      <c r="C15" s="66" t="s">
        <v>123</v>
      </c>
      <c r="D15" s="66" t="s">
        <v>124</v>
      </c>
      <c r="E15" s="66"/>
      <c r="F15" s="66"/>
      <c r="G15" s="66" t="s">
        <v>125</v>
      </c>
      <c r="H15" s="66" t="s">
        <v>126</v>
      </c>
      <c r="I15" s="66" t="s">
        <v>127</v>
      </c>
      <c r="J15" s="66" t="s">
        <v>135</v>
      </c>
      <c r="K15" s="66" t="s">
        <v>129</v>
      </c>
      <c r="L15" s="67" t="s">
        <v>130</v>
      </c>
      <c r="M15" s="66">
        <v>1</v>
      </c>
      <c r="N15" s="67" t="s">
        <v>130</v>
      </c>
      <c r="O15" s="67" t="s">
        <v>131</v>
      </c>
      <c r="P15" s="67" t="s">
        <v>131</v>
      </c>
      <c r="Q15" s="66">
        <v>53069.834004</v>
      </c>
      <c r="R15" s="66">
        <v>10000</v>
      </c>
      <c r="S15" s="68">
        <v>99.991371</v>
      </c>
      <c r="T15" s="66">
        <v>0</v>
      </c>
      <c r="U15" s="69">
        <v>530652544.01051444</v>
      </c>
      <c r="V15" s="70" t="s">
        <v>132</v>
      </c>
      <c r="W15" s="70" t="s">
        <v>132</v>
      </c>
      <c r="X15" s="66" t="s">
        <v>124</v>
      </c>
    </row>
    <row r="16" spans="1:24" ht="15">
      <c r="A16" s="66">
        <f t="shared" si="0"/>
        <v>5</v>
      </c>
      <c r="B16" s="66" t="s">
        <v>122</v>
      </c>
      <c r="C16" s="66" t="s">
        <v>123</v>
      </c>
      <c r="D16" s="66" t="s">
        <v>124</v>
      </c>
      <c r="E16" s="66"/>
      <c r="F16" s="66"/>
      <c r="G16" s="66" t="s">
        <v>125</v>
      </c>
      <c r="H16" s="66" t="s">
        <v>126</v>
      </c>
      <c r="I16" s="66" t="s">
        <v>127</v>
      </c>
      <c r="J16" s="66" t="s">
        <v>136</v>
      </c>
      <c r="K16" s="66" t="s">
        <v>129</v>
      </c>
      <c r="L16" s="67" t="s">
        <v>130</v>
      </c>
      <c r="M16" s="66">
        <v>1</v>
      </c>
      <c r="N16" s="67" t="s">
        <v>130</v>
      </c>
      <c r="O16" s="67" t="s">
        <v>131</v>
      </c>
      <c r="P16" s="67" t="s">
        <v>131</v>
      </c>
      <c r="Q16" s="66">
        <v>50602.995831</v>
      </c>
      <c r="R16" s="66">
        <v>10000</v>
      </c>
      <c r="S16" s="68">
        <v>99.991371</v>
      </c>
      <c r="T16" s="66">
        <v>0</v>
      </c>
      <c r="U16" s="69">
        <v>505986291.0113806</v>
      </c>
      <c r="V16" s="70" t="s">
        <v>132</v>
      </c>
      <c r="W16" s="70" t="s">
        <v>132</v>
      </c>
      <c r="X16" s="66" t="s">
        <v>124</v>
      </c>
    </row>
    <row r="17" spans="1:24" ht="15">
      <c r="A17" s="66">
        <f t="shared" si="0"/>
        <v>6</v>
      </c>
      <c r="B17" s="66" t="s">
        <v>122</v>
      </c>
      <c r="C17" s="66" t="s">
        <v>123</v>
      </c>
      <c r="D17" s="66" t="s">
        <v>124</v>
      </c>
      <c r="E17" s="66"/>
      <c r="F17" s="66"/>
      <c r="G17" s="66" t="s">
        <v>125</v>
      </c>
      <c r="H17" s="66" t="s">
        <v>126</v>
      </c>
      <c r="I17" s="66" t="s">
        <v>127</v>
      </c>
      <c r="J17" s="66" t="s">
        <v>137</v>
      </c>
      <c r="K17" s="66" t="s">
        <v>129</v>
      </c>
      <c r="L17" s="67" t="s">
        <v>130</v>
      </c>
      <c r="M17" s="66">
        <v>1</v>
      </c>
      <c r="N17" s="67" t="s">
        <v>130</v>
      </c>
      <c r="O17" s="67" t="s">
        <v>131</v>
      </c>
      <c r="P17" s="67" t="s">
        <v>131</v>
      </c>
      <c r="Q17" s="66">
        <v>18300.961365</v>
      </c>
      <c r="R17" s="66">
        <v>10000</v>
      </c>
      <c r="S17" s="68">
        <v>99.991371</v>
      </c>
      <c r="T17" s="66">
        <v>0</v>
      </c>
      <c r="U17" s="69">
        <v>182993821.03670064</v>
      </c>
      <c r="V17" s="70" t="s">
        <v>132</v>
      </c>
      <c r="W17" s="70" t="s">
        <v>132</v>
      </c>
      <c r="X17" s="66" t="s">
        <v>124</v>
      </c>
    </row>
    <row r="18" spans="1:24" ht="15">
      <c r="A18" s="66">
        <f t="shared" si="0"/>
        <v>7</v>
      </c>
      <c r="B18" s="66" t="s">
        <v>138</v>
      </c>
      <c r="C18" s="66" t="s">
        <v>139</v>
      </c>
      <c r="D18" s="66" t="s">
        <v>124</v>
      </c>
      <c r="E18" s="66"/>
      <c r="F18" s="66"/>
      <c r="G18" s="66" t="s">
        <v>125</v>
      </c>
      <c r="H18" s="66" t="s">
        <v>126</v>
      </c>
      <c r="I18" s="66" t="s">
        <v>127</v>
      </c>
      <c r="J18" s="66" t="s">
        <v>128</v>
      </c>
      <c r="K18" s="66" t="s">
        <v>129</v>
      </c>
      <c r="L18" s="67" t="s">
        <v>140</v>
      </c>
      <c r="M18" s="66">
        <v>1</v>
      </c>
      <c r="N18" s="67" t="s">
        <v>140</v>
      </c>
      <c r="O18" s="67" t="s">
        <v>130</v>
      </c>
      <c r="P18" s="67" t="s">
        <v>130</v>
      </c>
      <c r="Q18" s="66">
        <v>46178.363939</v>
      </c>
      <c r="R18" s="66">
        <v>10000</v>
      </c>
      <c r="S18" s="68">
        <v>99.990494</v>
      </c>
      <c r="T18" s="66">
        <v>0</v>
      </c>
      <c r="U18" s="69">
        <v>461739742.4681314</v>
      </c>
      <c r="V18" s="70" t="s">
        <v>141</v>
      </c>
      <c r="W18" s="70" t="s">
        <v>141</v>
      </c>
      <c r="X18" s="66" t="s">
        <v>124</v>
      </c>
    </row>
    <row r="19" spans="1:24" ht="15">
      <c r="A19" s="66">
        <f t="shared" si="0"/>
        <v>8</v>
      </c>
      <c r="B19" s="66" t="s">
        <v>138</v>
      </c>
      <c r="C19" s="66" t="s">
        <v>139</v>
      </c>
      <c r="D19" s="66" t="s">
        <v>124</v>
      </c>
      <c r="E19" s="66"/>
      <c r="F19" s="66"/>
      <c r="G19" s="66" t="s">
        <v>125</v>
      </c>
      <c r="H19" s="66" t="s">
        <v>126</v>
      </c>
      <c r="I19" s="66" t="s">
        <v>127</v>
      </c>
      <c r="J19" s="66" t="s">
        <v>133</v>
      </c>
      <c r="K19" s="66" t="s">
        <v>129</v>
      </c>
      <c r="L19" s="67" t="s">
        <v>140</v>
      </c>
      <c r="M19" s="66">
        <v>1</v>
      </c>
      <c r="N19" s="67" t="s">
        <v>140</v>
      </c>
      <c r="O19" s="67" t="s">
        <v>130</v>
      </c>
      <c r="P19" s="67" t="s">
        <v>130</v>
      </c>
      <c r="Q19" s="66">
        <v>26177.232643</v>
      </c>
      <c r="R19" s="66">
        <v>10000</v>
      </c>
      <c r="S19" s="68">
        <v>99.990494</v>
      </c>
      <c r="T19" s="66">
        <v>0</v>
      </c>
      <c r="U19" s="69">
        <v>261747442.48353574</v>
      </c>
      <c r="V19" s="70" t="s">
        <v>141</v>
      </c>
      <c r="W19" s="70" t="s">
        <v>141</v>
      </c>
      <c r="X19" s="66" t="s">
        <v>124</v>
      </c>
    </row>
    <row r="20" spans="1:24" ht="15">
      <c r="A20" s="66">
        <f t="shared" si="0"/>
        <v>9</v>
      </c>
      <c r="B20" s="66" t="s">
        <v>138</v>
      </c>
      <c r="C20" s="66" t="s">
        <v>139</v>
      </c>
      <c r="D20" s="66" t="s">
        <v>124</v>
      </c>
      <c r="E20" s="66"/>
      <c r="F20" s="66"/>
      <c r="G20" s="66" t="s">
        <v>125</v>
      </c>
      <c r="H20" s="66" t="s">
        <v>126</v>
      </c>
      <c r="I20" s="66" t="s">
        <v>127</v>
      </c>
      <c r="J20" s="66" t="s">
        <v>134</v>
      </c>
      <c r="K20" s="66" t="s">
        <v>129</v>
      </c>
      <c r="L20" s="67" t="s">
        <v>140</v>
      </c>
      <c r="M20" s="66">
        <v>1</v>
      </c>
      <c r="N20" s="67" t="s">
        <v>140</v>
      </c>
      <c r="O20" s="67" t="s">
        <v>130</v>
      </c>
      <c r="P20" s="67" t="s">
        <v>130</v>
      </c>
      <c r="Q20" s="66">
        <v>27053.072137</v>
      </c>
      <c r="R20" s="66">
        <v>10000</v>
      </c>
      <c r="S20" s="68">
        <v>99.990494</v>
      </c>
      <c r="T20" s="66">
        <v>0</v>
      </c>
      <c r="U20" s="69">
        <v>270505004.85489196</v>
      </c>
      <c r="V20" s="70" t="s">
        <v>141</v>
      </c>
      <c r="W20" s="70" t="s">
        <v>141</v>
      </c>
      <c r="X20" s="66" t="s">
        <v>124</v>
      </c>
    </row>
    <row r="21" spans="1:24" ht="15">
      <c r="A21" s="66">
        <f t="shared" si="0"/>
        <v>10</v>
      </c>
      <c r="B21" s="66" t="s">
        <v>138</v>
      </c>
      <c r="C21" s="66" t="s">
        <v>139</v>
      </c>
      <c r="D21" s="66" t="s">
        <v>124</v>
      </c>
      <c r="E21" s="66"/>
      <c r="F21" s="66"/>
      <c r="G21" s="66" t="s">
        <v>125</v>
      </c>
      <c r="H21" s="66" t="s">
        <v>126</v>
      </c>
      <c r="I21" s="66" t="s">
        <v>127</v>
      </c>
      <c r="J21" s="66" t="s">
        <v>135</v>
      </c>
      <c r="K21" s="66" t="s">
        <v>129</v>
      </c>
      <c r="L21" s="67" t="s">
        <v>140</v>
      </c>
      <c r="M21" s="66">
        <v>1</v>
      </c>
      <c r="N21" s="67" t="s">
        <v>140</v>
      </c>
      <c r="O21" s="67" t="s">
        <v>130</v>
      </c>
      <c r="P21" s="67" t="s">
        <v>130</v>
      </c>
      <c r="Q21" s="66">
        <v>22011.106637</v>
      </c>
      <c r="R21" s="66">
        <v>10000</v>
      </c>
      <c r="S21" s="68">
        <v>99.990494</v>
      </c>
      <c r="T21" s="66">
        <v>0</v>
      </c>
      <c r="U21" s="69">
        <v>220090142.7220864</v>
      </c>
      <c r="V21" s="70" t="s">
        <v>141</v>
      </c>
      <c r="W21" s="70" t="s">
        <v>141</v>
      </c>
      <c r="X21" s="66" t="s">
        <v>124</v>
      </c>
    </row>
    <row r="22" spans="1:24" ht="15">
      <c r="A22" s="66">
        <f t="shared" si="0"/>
        <v>11</v>
      </c>
      <c r="B22" s="66" t="s">
        <v>138</v>
      </c>
      <c r="C22" s="66" t="s">
        <v>139</v>
      </c>
      <c r="D22" s="66" t="s">
        <v>124</v>
      </c>
      <c r="E22" s="66"/>
      <c r="F22" s="66"/>
      <c r="G22" s="66" t="s">
        <v>125</v>
      </c>
      <c r="H22" s="66" t="s">
        <v>126</v>
      </c>
      <c r="I22" s="66" t="s">
        <v>127</v>
      </c>
      <c r="J22" s="66" t="s">
        <v>136</v>
      </c>
      <c r="K22" s="66" t="s">
        <v>129</v>
      </c>
      <c r="L22" s="67" t="s">
        <v>140</v>
      </c>
      <c r="M22" s="66">
        <v>1</v>
      </c>
      <c r="N22" s="67" t="s">
        <v>140</v>
      </c>
      <c r="O22" s="67" t="s">
        <v>130</v>
      </c>
      <c r="P22" s="67" t="s">
        <v>130</v>
      </c>
      <c r="Q22" s="66">
        <v>20989.60387</v>
      </c>
      <c r="R22" s="66">
        <v>10000</v>
      </c>
      <c r="S22" s="68">
        <v>99.990494</v>
      </c>
      <c r="T22" s="66">
        <v>0</v>
      </c>
      <c r="U22" s="69">
        <v>209876086.08750919</v>
      </c>
      <c r="V22" s="70" t="s">
        <v>141</v>
      </c>
      <c r="W22" s="70" t="s">
        <v>141</v>
      </c>
      <c r="X22" s="66" t="s">
        <v>124</v>
      </c>
    </row>
    <row r="23" spans="1:24" ht="15">
      <c r="A23" s="66">
        <f t="shared" si="0"/>
        <v>12</v>
      </c>
      <c r="B23" s="66" t="s">
        <v>138</v>
      </c>
      <c r="C23" s="66" t="s">
        <v>139</v>
      </c>
      <c r="D23" s="66" t="s">
        <v>124</v>
      </c>
      <c r="E23" s="66"/>
      <c r="F23" s="66"/>
      <c r="G23" s="66" t="s">
        <v>125</v>
      </c>
      <c r="H23" s="66" t="s">
        <v>126</v>
      </c>
      <c r="I23" s="66" t="s">
        <v>127</v>
      </c>
      <c r="J23" s="66" t="s">
        <v>137</v>
      </c>
      <c r="K23" s="66" t="s">
        <v>129</v>
      </c>
      <c r="L23" s="67" t="s">
        <v>140</v>
      </c>
      <c r="M23" s="66">
        <v>1</v>
      </c>
      <c r="N23" s="67" t="s">
        <v>140</v>
      </c>
      <c r="O23" s="67" t="s">
        <v>130</v>
      </c>
      <c r="P23" s="67" t="s">
        <v>130</v>
      </c>
      <c r="Q23" s="66">
        <v>7590.620772</v>
      </c>
      <c r="R23" s="66">
        <v>10000</v>
      </c>
      <c r="S23" s="68">
        <v>99.990494</v>
      </c>
      <c r="T23" s="66">
        <v>0</v>
      </c>
      <c r="U23" s="69">
        <v>75898992.11384724</v>
      </c>
      <c r="V23" s="70" t="s">
        <v>141</v>
      </c>
      <c r="W23" s="70" t="s">
        <v>141</v>
      </c>
      <c r="X23" s="66" t="s">
        <v>124</v>
      </c>
    </row>
    <row r="24" spans="1:24" ht="15">
      <c r="A24" s="66">
        <f t="shared" si="0"/>
        <v>13</v>
      </c>
      <c r="B24" s="66" t="s">
        <v>138</v>
      </c>
      <c r="C24" s="66" t="s">
        <v>139</v>
      </c>
      <c r="D24" s="66" t="s">
        <v>124</v>
      </c>
      <c r="E24" s="66"/>
      <c r="F24" s="66"/>
      <c r="G24" s="66" t="s">
        <v>125</v>
      </c>
      <c r="H24" s="66" t="s">
        <v>126</v>
      </c>
      <c r="I24" s="66" t="s">
        <v>127</v>
      </c>
      <c r="J24" s="66" t="s">
        <v>128</v>
      </c>
      <c r="K24" s="66" t="s">
        <v>129</v>
      </c>
      <c r="L24" s="67" t="s">
        <v>140</v>
      </c>
      <c r="M24" s="66">
        <v>1</v>
      </c>
      <c r="N24" s="67" t="s">
        <v>140</v>
      </c>
      <c r="O24" s="67" t="s">
        <v>130</v>
      </c>
      <c r="P24" s="67" t="s">
        <v>130</v>
      </c>
      <c r="Q24" s="66">
        <v>65173.064305</v>
      </c>
      <c r="R24" s="66">
        <v>10000</v>
      </c>
      <c r="S24" s="68">
        <v>99.990631</v>
      </c>
      <c r="T24" s="66">
        <v>0</v>
      </c>
      <c r="U24" s="69">
        <v>651669582.4712257</v>
      </c>
      <c r="V24" s="70" t="s">
        <v>142</v>
      </c>
      <c r="W24" s="70" t="s">
        <v>142</v>
      </c>
      <c r="X24" s="66" t="s">
        <v>124</v>
      </c>
    </row>
    <row r="25" spans="1:24" ht="15">
      <c r="A25" s="66">
        <f t="shared" si="0"/>
        <v>14</v>
      </c>
      <c r="B25" s="66" t="s">
        <v>138</v>
      </c>
      <c r="C25" s="66" t="s">
        <v>139</v>
      </c>
      <c r="D25" s="66" t="s">
        <v>124</v>
      </c>
      <c r="E25" s="66"/>
      <c r="F25" s="66"/>
      <c r="G25" s="66" t="s">
        <v>125</v>
      </c>
      <c r="H25" s="66" t="s">
        <v>126</v>
      </c>
      <c r="I25" s="66" t="s">
        <v>127</v>
      </c>
      <c r="J25" s="66" t="s">
        <v>133</v>
      </c>
      <c r="K25" s="66" t="s">
        <v>129</v>
      </c>
      <c r="L25" s="67" t="s">
        <v>140</v>
      </c>
      <c r="M25" s="66">
        <v>1</v>
      </c>
      <c r="N25" s="67" t="s">
        <v>140</v>
      </c>
      <c r="O25" s="67" t="s">
        <v>130</v>
      </c>
      <c r="P25" s="67" t="s">
        <v>130</v>
      </c>
      <c r="Q25" s="66">
        <v>36944.801002</v>
      </c>
      <c r="R25" s="66">
        <v>10000</v>
      </c>
      <c r="S25" s="68">
        <v>99.990631</v>
      </c>
      <c r="T25" s="66">
        <v>0</v>
      </c>
      <c r="U25" s="69">
        <v>369413396.472886</v>
      </c>
      <c r="V25" s="70" t="s">
        <v>142</v>
      </c>
      <c r="W25" s="70" t="s">
        <v>142</v>
      </c>
      <c r="X25" s="66" t="s">
        <v>124</v>
      </c>
    </row>
    <row r="26" spans="1:24" ht="15">
      <c r="A26" s="66">
        <f t="shared" si="0"/>
        <v>15</v>
      </c>
      <c r="B26" s="66" t="s">
        <v>138</v>
      </c>
      <c r="C26" s="66" t="s">
        <v>139</v>
      </c>
      <c r="D26" s="66" t="s">
        <v>124</v>
      </c>
      <c r="E26" s="66"/>
      <c r="F26" s="66"/>
      <c r="G26" s="66" t="s">
        <v>125</v>
      </c>
      <c r="H26" s="66" t="s">
        <v>126</v>
      </c>
      <c r="I26" s="66" t="s">
        <v>127</v>
      </c>
      <c r="J26" s="66" t="s">
        <v>134</v>
      </c>
      <c r="K26" s="66" t="s">
        <v>129</v>
      </c>
      <c r="L26" s="67" t="s">
        <v>140</v>
      </c>
      <c r="M26" s="66">
        <v>1</v>
      </c>
      <c r="N26" s="67" t="s">
        <v>140</v>
      </c>
      <c r="O26" s="67" t="s">
        <v>130</v>
      </c>
      <c r="P26" s="67" t="s">
        <v>130</v>
      </c>
      <c r="Q26" s="66">
        <v>38180.902476</v>
      </c>
      <c r="R26" s="66">
        <v>10000</v>
      </c>
      <c r="S26" s="68">
        <v>99.990631</v>
      </c>
      <c r="T26" s="66">
        <v>0</v>
      </c>
      <c r="U26" s="69">
        <v>381773253.11065114</v>
      </c>
      <c r="V26" s="70" t="s">
        <v>142</v>
      </c>
      <c r="W26" s="70" t="s">
        <v>142</v>
      </c>
      <c r="X26" s="66" t="s">
        <v>124</v>
      </c>
    </row>
    <row r="27" spans="1:24" ht="15">
      <c r="A27" s="66">
        <f t="shared" si="0"/>
        <v>16</v>
      </c>
      <c r="B27" s="66" t="s">
        <v>138</v>
      </c>
      <c r="C27" s="66" t="s">
        <v>139</v>
      </c>
      <c r="D27" s="66" t="s">
        <v>124</v>
      </c>
      <c r="E27" s="66"/>
      <c r="F27" s="66"/>
      <c r="G27" s="66" t="s">
        <v>125</v>
      </c>
      <c r="H27" s="66" t="s">
        <v>126</v>
      </c>
      <c r="I27" s="66" t="s">
        <v>127</v>
      </c>
      <c r="J27" s="66" t="s">
        <v>135</v>
      </c>
      <c r="K27" s="66" t="s">
        <v>129</v>
      </c>
      <c r="L27" s="67" t="s">
        <v>140</v>
      </c>
      <c r="M27" s="66">
        <v>1</v>
      </c>
      <c r="N27" s="67" t="s">
        <v>140</v>
      </c>
      <c r="O27" s="67" t="s">
        <v>130</v>
      </c>
      <c r="P27" s="67" t="s">
        <v>130</v>
      </c>
      <c r="Q27" s="66">
        <v>31065.008502</v>
      </c>
      <c r="R27" s="66">
        <v>10000</v>
      </c>
      <c r="S27" s="68">
        <v>99.990631</v>
      </c>
      <c r="T27" s="66">
        <v>0</v>
      </c>
      <c r="U27" s="69">
        <v>310620980.24459946</v>
      </c>
      <c r="V27" s="70" t="s">
        <v>142</v>
      </c>
      <c r="W27" s="70" t="s">
        <v>142</v>
      </c>
      <c r="X27" s="66" t="s">
        <v>124</v>
      </c>
    </row>
    <row r="28" spans="1:24" ht="15">
      <c r="A28" s="66">
        <f t="shared" si="0"/>
        <v>17</v>
      </c>
      <c r="B28" s="66" t="s">
        <v>138</v>
      </c>
      <c r="C28" s="66" t="s">
        <v>139</v>
      </c>
      <c r="D28" s="66" t="s">
        <v>124</v>
      </c>
      <c r="E28" s="66"/>
      <c r="F28" s="66"/>
      <c r="G28" s="66" t="s">
        <v>125</v>
      </c>
      <c r="H28" s="66" t="s">
        <v>126</v>
      </c>
      <c r="I28" s="66" t="s">
        <v>127</v>
      </c>
      <c r="J28" s="66" t="s">
        <v>136</v>
      </c>
      <c r="K28" s="66" t="s">
        <v>129</v>
      </c>
      <c r="L28" s="67" t="s">
        <v>140</v>
      </c>
      <c r="M28" s="66">
        <v>1</v>
      </c>
      <c r="N28" s="67" t="s">
        <v>140</v>
      </c>
      <c r="O28" s="67" t="s">
        <v>130</v>
      </c>
      <c r="P28" s="67" t="s">
        <v>130</v>
      </c>
      <c r="Q28" s="66">
        <v>29623.327595</v>
      </c>
      <c r="R28" s="66">
        <v>10000</v>
      </c>
      <c r="S28" s="68">
        <v>99.990631</v>
      </c>
      <c r="T28" s="66">
        <v>0</v>
      </c>
      <c r="U28" s="69">
        <v>296205521.8839996</v>
      </c>
      <c r="V28" s="70" t="s">
        <v>142</v>
      </c>
      <c r="W28" s="70" t="s">
        <v>142</v>
      </c>
      <c r="X28" s="66" t="s">
        <v>124</v>
      </c>
    </row>
    <row r="29" spans="1:24" ht="15">
      <c r="A29" s="66">
        <f t="shared" si="0"/>
        <v>18</v>
      </c>
      <c r="B29" s="66" t="s">
        <v>138</v>
      </c>
      <c r="C29" s="66" t="s">
        <v>139</v>
      </c>
      <c r="D29" s="66" t="s">
        <v>124</v>
      </c>
      <c r="E29" s="66"/>
      <c r="F29" s="66"/>
      <c r="G29" s="66" t="s">
        <v>125</v>
      </c>
      <c r="H29" s="66" t="s">
        <v>126</v>
      </c>
      <c r="I29" s="66" t="s">
        <v>127</v>
      </c>
      <c r="J29" s="66" t="s">
        <v>137</v>
      </c>
      <c r="K29" s="66" t="s">
        <v>129</v>
      </c>
      <c r="L29" s="67" t="s">
        <v>140</v>
      </c>
      <c r="M29" s="66">
        <v>1</v>
      </c>
      <c r="N29" s="67" t="s">
        <v>140</v>
      </c>
      <c r="O29" s="67" t="s">
        <v>130</v>
      </c>
      <c r="P29" s="67" t="s">
        <v>130</v>
      </c>
      <c r="Q29" s="66">
        <v>10712.896117</v>
      </c>
      <c r="R29" s="66">
        <v>10000</v>
      </c>
      <c r="S29" s="68">
        <v>99.990631</v>
      </c>
      <c r="T29" s="66">
        <v>0</v>
      </c>
      <c r="U29" s="69">
        <v>107118924.26834089</v>
      </c>
      <c r="V29" s="70" t="s">
        <v>142</v>
      </c>
      <c r="W29" s="70" t="s">
        <v>142</v>
      </c>
      <c r="X29" s="66" t="s">
        <v>124</v>
      </c>
    </row>
    <row r="30" spans="1:24" ht="15">
      <c r="A30" s="66">
        <f t="shared" si="0"/>
        <v>19</v>
      </c>
      <c r="B30" s="66" t="s">
        <v>143</v>
      </c>
      <c r="C30" s="66" t="s">
        <v>144</v>
      </c>
      <c r="D30" s="66" t="s">
        <v>124</v>
      </c>
      <c r="E30" s="66"/>
      <c r="F30" s="66"/>
      <c r="G30" s="66" t="s">
        <v>125</v>
      </c>
      <c r="H30" s="66" t="s">
        <v>126</v>
      </c>
      <c r="I30" s="66" t="s">
        <v>127</v>
      </c>
      <c r="J30" s="66" t="s">
        <v>128</v>
      </c>
      <c r="K30" s="66" t="s">
        <v>129</v>
      </c>
      <c r="L30" s="67" t="s">
        <v>145</v>
      </c>
      <c r="M30" s="66">
        <v>1</v>
      </c>
      <c r="N30" s="67" t="s">
        <v>145</v>
      </c>
      <c r="O30" s="67" t="s">
        <v>140</v>
      </c>
      <c r="P30" s="67" t="s">
        <v>140</v>
      </c>
      <c r="Q30" s="66">
        <v>92356.727897</v>
      </c>
      <c r="R30" s="66">
        <v>10000</v>
      </c>
      <c r="S30" s="68">
        <v>99.990795</v>
      </c>
      <c r="T30" s="66">
        <v>0</v>
      </c>
      <c r="U30" s="69">
        <v>923482268.0191697</v>
      </c>
      <c r="V30" s="70" t="s">
        <v>146</v>
      </c>
      <c r="W30" s="70" t="s">
        <v>146</v>
      </c>
      <c r="X30" s="66" t="s">
        <v>124</v>
      </c>
    </row>
    <row r="31" spans="1:24" ht="15">
      <c r="A31" s="66">
        <f t="shared" si="0"/>
        <v>20</v>
      </c>
      <c r="B31" s="66" t="s">
        <v>143</v>
      </c>
      <c r="C31" s="66" t="s">
        <v>144</v>
      </c>
      <c r="D31" s="66" t="s">
        <v>124</v>
      </c>
      <c r="E31" s="66"/>
      <c r="F31" s="66"/>
      <c r="G31" s="66" t="s">
        <v>125</v>
      </c>
      <c r="H31" s="66" t="s">
        <v>126</v>
      </c>
      <c r="I31" s="66" t="s">
        <v>127</v>
      </c>
      <c r="J31" s="66" t="s">
        <v>133</v>
      </c>
      <c r="K31" s="66" t="s">
        <v>129</v>
      </c>
      <c r="L31" s="67" t="s">
        <v>145</v>
      </c>
      <c r="M31" s="66">
        <v>1</v>
      </c>
      <c r="N31" s="67" t="s">
        <v>145</v>
      </c>
      <c r="O31" s="67" t="s">
        <v>140</v>
      </c>
      <c r="P31" s="67" t="s">
        <v>140</v>
      </c>
      <c r="Q31" s="66">
        <v>52354.465335</v>
      </c>
      <c r="R31" s="66">
        <v>10000</v>
      </c>
      <c r="S31" s="68">
        <v>99.990795</v>
      </c>
      <c r="T31" s="66">
        <v>0</v>
      </c>
      <c r="U31" s="69">
        <v>523496463.0017744</v>
      </c>
      <c r="V31" s="70" t="s">
        <v>146</v>
      </c>
      <c r="W31" s="70" t="s">
        <v>146</v>
      </c>
      <c r="X31" s="66" t="s">
        <v>124</v>
      </c>
    </row>
    <row r="32" spans="1:24" ht="15">
      <c r="A32" s="66">
        <f t="shared" si="0"/>
        <v>21</v>
      </c>
      <c r="B32" s="66" t="s">
        <v>143</v>
      </c>
      <c r="C32" s="66" t="s">
        <v>144</v>
      </c>
      <c r="D32" s="66" t="s">
        <v>124</v>
      </c>
      <c r="E32" s="66"/>
      <c r="F32" s="66"/>
      <c r="G32" s="66" t="s">
        <v>125</v>
      </c>
      <c r="H32" s="66" t="s">
        <v>126</v>
      </c>
      <c r="I32" s="66" t="s">
        <v>127</v>
      </c>
      <c r="J32" s="66" t="s">
        <v>134</v>
      </c>
      <c r="K32" s="66" t="s">
        <v>129</v>
      </c>
      <c r="L32" s="67" t="s">
        <v>145</v>
      </c>
      <c r="M32" s="66">
        <v>1</v>
      </c>
      <c r="N32" s="67" t="s">
        <v>145</v>
      </c>
      <c r="O32" s="67" t="s">
        <v>140</v>
      </c>
      <c r="P32" s="67" t="s">
        <v>140</v>
      </c>
      <c r="Q32" s="66">
        <v>54106.144271</v>
      </c>
      <c r="R32" s="66">
        <v>10000</v>
      </c>
      <c r="S32" s="68">
        <v>99.990795</v>
      </c>
      <c r="T32" s="66">
        <v>0</v>
      </c>
      <c r="U32" s="69">
        <v>541011640.0061259</v>
      </c>
      <c r="V32" s="70" t="s">
        <v>146</v>
      </c>
      <c r="W32" s="70" t="s">
        <v>146</v>
      </c>
      <c r="X32" s="66" t="s">
        <v>124</v>
      </c>
    </row>
    <row r="33" spans="1:24" ht="15">
      <c r="A33" s="66">
        <f t="shared" si="0"/>
        <v>22</v>
      </c>
      <c r="B33" s="66" t="s">
        <v>143</v>
      </c>
      <c r="C33" s="66" t="s">
        <v>144</v>
      </c>
      <c r="D33" s="66" t="s">
        <v>124</v>
      </c>
      <c r="E33" s="66"/>
      <c r="F33" s="66"/>
      <c r="G33" s="66" t="s">
        <v>125</v>
      </c>
      <c r="H33" s="66" t="s">
        <v>126</v>
      </c>
      <c r="I33" s="66" t="s">
        <v>127</v>
      </c>
      <c r="J33" s="66" t="s">
        <v>135</v>
      </c>
      <c r="K33" s="66" t="s">
        <v>129</v>
      </c>
      <c r="L33" s="67" t="s">
        <v>145</v>
      </c>
      <c r="M33" s="66">
        <v>1</v>
      </c>
      <c r="N33" s="67" t="s">
        <v>145</v>
      </c>
      <c r="O33" s="67" t="s">
        <v>140</v>
      </c>
      <c r="P33" s="67" t="s">
        <v>140</v>
      </c>
      <c r="Q33" s="66">
        <v>44022.213282</v>
      </c>
      <c r="R33" s="66">
        <v>10000</v>
      </c>
      <c r="S33" s="68">
        <v>99.990795</v>
      </c>
      <c r="T33" s="66">
        <v>0</v>
      </c>
      <c r="U33" s="69">
        <v>440181612.00149584</v>
      </c>
      <c r="V33" s="70" t="s">
        <v>146</v>
      </c>
      <c r="W33" s="70" t="s">
        <v>146</v>
      </c>
      <c r="X33" s="66" t="s">
        <v>124</v>
      </c>
    </row>
    <row r="34" spans="1:24" ht="15">
      <c r="A34" s="66">
        <f t="shared" si="0"/>
        <v>23</v>
      </c>
      <c r="B34" s="66" t="s">
        <v>143</v>
      </c>
      <c r="C34" s="66" t="s">
        <v>144</v>
      </c>
      <c r="D34" s="66" t="s">
        <v>124</v>
      </c>
      <c r="E34" s="66"/>
      <c r="F34" s="66"/>
      <c r="G34" s="66" t="s">
        <v>125</v>
      </c>
      <c r="H34" s="66" t="s">
        <v>126</v>
      </c>
      <c r="I34" s="66" t="s">
        <v>127</v>
      </c>
      <c r="J34" s="66" t="s">
        <v>136</v>
      </c>
      <c r="K34" s="66" t="s">
        <v>129</v>
      </c>
      <c r="L34" s="67" t="s">
        <v>145</v>
      </c>
      <c r="M34" s="66">
        <v>1</v>
      </c>
      <c r="N34" s="67" t="s">
        <v>145</v>
      </c>
      <c r="O34" s="67" t="s">
        <v>140</v>
      </c>
      <c r="P34" s="67" t="s">
        <v>140</v>
      </c>
      <c r="Q34" s="66">
        <v>41979.207731</v>
      </c>
      <c r="R34" s="66">
        <v>10000</v>
      </c>
      <c r="S34" s="68">
        <v>99.990795</v>
      </c>
      <c r="T34" s="66">
        <v>0</v>
      </c>
      <c r="U34" s="69">
        <v>419753437.0025143</v>
      </c>
      <c r="V34" s="70" t="s">
        <v>146</v>
      </c>
      <c r="W34" s="70" t="s">
        <v>146</v>
      </c>
      <c r="X34" s="66" t="s">
        <v>124</v>
      </c>
    </row>
    <row r="35" spans="1:24" ht="15">
      <c r="A35" s="66">
        <f t="shared" si="0"/>
        <v>24</v>
      </c>
      <c r="B35" s="66" t="s">
        <v>143</v>
      </c>
      <c r="C35" s="66" t="s">
        <v>144</v>
      </c>
      <c r="D35" s="66" t="s">
        <v>124</v>
      </c>
      <c r="E35" s="66"/>
      <c r="F35" s="66"/>
      <c r="G35" s="66" t="s">
        <v>125</v>
      </c>
      <c r="H35" s="66" t="s">
        <v>126</v>
      </c>
      <c r="I35" s="66" t="s">
        <v>127</v>
      </c>
      <c r="J35" s="66" t="s">
        <v>137</v>
      </c>
      <c r="K35" s="66" t="s">
        <v>129</v>
      </c>
      <c r="L35" s="67" t="s">
        <v>145</v>
      </c>
      <c r="M35" s="66">
        <v>1</v>
      </c>
      <c r="N35" s="67" t="s">
        <v>145</v>
      </c>
      <c r="O35" s="67" t="s">
        <v>140</v>
      </c>
      <c r="P35" s="67" t="s">
        <v>140</v>
      </c>
      <c r="Q35" s="66">
        <v>15181.241481</v>
      </c>
      <c r="R35" s="66">
        <v>10000</v>
      </c>
      <c r="S35" s="68">
        <v>99.990795</v>
      </c>
      <c r="T35" s="66">
        <v>0</v>
      </c>
      <c r="U35" s="69">
        <v>151798441.03892267</v>
      </c>
      <c r="V35" s="70" t="s">
        <v>146</v>
      </c>
      <c r="W35" s="70" t="s">
        <v>146</v>
      </c>
      <c r="X35" s="66" t="s">
        <v>124</v>
      </c>
    </row>
    <row r="36" spans="1:24" ht="15">
      <c r="A36" s="66">
        <f t="shared" si="0"/>
        <v>25</v>
      </c>
      <c r="B36" s="66" t="s">
        <v>143</v>
      </c>
      <c r="C36" s="66" t="s">
        <v>144</v>
      </c>
      <c r="D36" s="66" t="s">
        <v>124</v>
      </c>
      <c r="E36" s="66"/>
      <c r="F36" s="66"/>
      <c r="G36" s="66" t="s">
        <v>125</v>
      </c>
      <c r="H36" s="66" t="s">
        <v>126</v>
      </c>
      <c r="I36" s="66" t="s">
        <v>127</v>
      </c>
      <c r="J36" s="66" t="s">
        <v>128</v>
      </c>
      <c r="K36" s="66" t="s">
        <v>129</v>
      </c>
      <c r="L36" s="67" t="s">
        <v>145</v>
      </c>
      <c r="M36" s="66">
        <v>1</v>
      </c>
      <c r="N36" s="67" t="s">
        <v>145</v>
      </c>
      <c r="O36" s="67" t="s">
        <v>140</v>
      </c>
      <c r="P36" s="67" t="s">
        <v>140</v>
      </c>
      <c r="Q36" s="66">
        <v>19010.093158</v>
      </c>
      <c r="R36" s="66">
        <v>10000</v>
      </c>
      <c r="S36" s="68">
        <v>99.990987</v>
      </c>
      <c r="T36" s="66">
        <v>0</v>
      </c>
      <c r="U36" s="69">
        <v>190083797.9921477</v>
      </c>
      <c r="V36" s="70" t="s">
        <v>147</v>
      </c>
      <c r="W36" s="70" t="s">
        <v>147</v>
      </c>
      <c r="X36" s="66" t="s">
        <v>124</v>
      </c>
    </row>
    <row r="37" spans="1:24" ht="15">
      <c r="A37" s="66">
        <f t="shared" si="0"/>
        <v>26</v>
      </c>
      <c r="B37" s="66" t="s">
        <v>143</v>
      </c>
      <c r="C37" s="66" t="s">
        <v>144</v>
      </c>
      <c r="D37" s="66" t="s">
        <v>124</v>
      </c>
      <c r="E37" s="66"/>
      <c r="F37" s="66"/>
      <c r="G37" s="66" t="s">
        <v>125</v>
      </c>
      <c r="H37" s="66" t="s">
        <v>126</v>
      </c>
      <c r="I37" s="66" t="s">
        <v>127</v>
      </c>
      <c r="J37" s="66" t="s">
        <v>133</v>
      </c>
      <c r="K37" s="66" t="s">
        <v>129</v>
      </c>
      <c r="L37" s="67" t="s">
        <v>145</v>
      </c>
      <c r="M37" s="66">
        <v>1</v>
      </c>
      <c r="N37" s="67" t="s">
        <v>145</v>
      </c>
      <c r="O37" s="67" t="s">
        <v>140</v>
      </c>
      <c r="P37" s="67" t="s">
        <v>140</v>
      </c>
      <c r="Q37" s="66">
        <v>10776.294055</v>
      </c>
      <c r="R37" s="66">
        <v>10000</v>
      </c>
      <c r="S37" s="68">
        <v>99.990987</v>
      </c>
      <c r="T37" s="66">
        <v>0</v>
      </c>
      <c r="U37" s="69">
        <v>107753227.99470747</v>
      </c>
      <c r="V37" s="70" t="s">
        <v>147</v>
      </c>
      <c r="W37" s="70" t="s">
        <v>147</v>
      </c>
      <c r="X37" s="66" t="s">
        <v>124</v>
      </c>
    </row>
    <row r="38" spans="1:24" ht="15">
      <c r="A38" s="66">
        <f t="shared" si="0"/>
        <v>27</v>
      </c>
      <c r="B38" s="66" t="s">
        <v>143</v>
      </c>
      <c r="C38" s="66" t="s">
        <v>144</v>
      </c>
      <c r="D38" s="66" t="s">
        <v>124</v>
      </c>
      <c r="E38" s="66"/>
      <c r="F38" s="66"/>
      <c r="G38" s="66" t="s">
        <v>125</v>
      </c>
      <c r="H38" s="66" t="s">
        <v>126</v>
      </c>
      <c r="I38" s="66" t="s">
        <v>127</v>
      </c>
      <c r="J38" s="66" t="s">
        <v>134</v>
      </c>
      <c r="K38" s="66" t="s">
        <v>129</v>
      </c>
      <c r="L38" s="67" t="s">
        <v>145</v>
      </c>
      <c r="M38" s="66">
        <v>1</v>
      </c>
      <c r="N38" s="67" t="s">
        <v>145</v>
      </c>
      <c r="O38" s="67" t="s">
        <v>140</v>
      </c>
      <c r="P38" s="67" t="s">
        <v>140</v>
      </c>
      <c r="Q38" s="66">
        <v>11136.848051</v>
      </c>
      <c r="R38" s="66">
        <v>10000</v>
      </c>
      <c r="S38" s="68">
        <v>99.990987</v>
      </c>
      <c r="T38" s="66">
        <v>0</v>
      </c>
      <c r="U38" s="69">
        <v>111358442.99135697</v>
      </c>
      <c r="V38" s="70" t="s">
        <v>147</v>
      </c>
      <c r="W38" s="70" t="s">
        <v>147</v>
      </c>
      <c r="X38" s="66" t="s">
        <v>124</v>
      </c>
    </row>
    <row r="39" spans="1:24" ht="15">
      <c r="A39" s="66">
        <f t="shared" si="0"/>
        <v>28</v>
      </c>
      <c r="B39" s="66" t="s">
        <v>143</v>
      </c>
      <c r="C39" s="66" t="s">
        <v>144</v>
      </c>
      <c r="D39" s="66" t="s">
        <v>124</v>
      </c>
      <c r="E39" s="66"/>
      <c r="F39" s="66"/>
      <c r="G39" s="66" t="s">
        <v>125</v>
      </c>
      <c r="H39" s="66" t="s">
        <v>126</v>
      </c>
      <c r="I39" s="66" t="s">
        <v>127</v>
      </c>
      <c r="J39" s="66" t="s">
        <v>135</v>
      </c>
      <c r="K39" s="66" t="s">
        <v>129</v>
      </c>
      <c r="L39" s="67" t="s">
        <v>145</v>
      </c>
      <c r="M39" s="66">
        <v>1</v>
      </c>
      <c r="N39" s="67" t="s">
        <v>145</v>
      </c>
      <c r="O39" s="67" t="s">
        <v>140</v>
      </c>
      <c r="P39" s="67" t="s">
        <v>140</v>
      </c>
      <c r="Q39" s="66">
        <v>9061.238879</v>
      </c>
      <c r="R39" s="66">
        <v>10000</v>
      </c>
      <c r="S39" s="68">
        <v>99.990987</v>
      </c>
      <c r="T39" s="66">
        <v>0</v>
      </c>
      <c r="U39" s="69">
        <v>90604221.99507199</v>
      </c>
      <c r="V39" s="70" t="s">
        <v>147</v>
      </c>
      <c r="W39" s="70" t="s">
        <v>147</v>
      </c>
      <c r="X39" s="66" t="s">
        <v>124</v>
      </c>
    </row>
    <row r="40" spans="1:24" ht="15">
      <c r="A40" s="66">
        <f t="shared" si="0"/>
        <v>29</v>
      </c>
      <c r="B40" s="66" t="s">
        <v>143</v>
      </c>
      <c r="C40" s="66" t="s">
        <v>144</v>
      </c>
      <c r="D40" s="66" t="s">
        <v>124</v>
      </c>
      <c r="E40" s="66"/>
      <c r="F40" s="66"/>
      <c r="G40" s="66" t="s">
        <v>125</v>
      </c>
      <c r="H40" s="66" t="s">
        <v>126</v>
      </c>
      <c r="I40" s="66" t="s">
        <v>127</v>
      </c>
      <c r="J40" s="66" t="s">
        <v>136</v>
      </c>
      <c r="K40" s="66" t="s">
        <v>129</v>
      </c>
      <c r="L40" s="67" t="s">
        <v>145</v>
      </c>
      <c r="M40" s="66">
        <v>1</v>
      </c>
      <c r="N40" s="67" t="s">
        <v>145</v>
      </c>
      <c r="O40" s="67" t="s">
        <v>140</v>
      </c>
      <c r="P40" s="67" t="s">
        <v>140</v>
      </c>
      <c r="Q40" s="66">
        <v>8640.720278</v>
      </c>
      <c r="R40" s="66">
        <v>10000</v>
      </c>
      <c r="S40" s="68">
        <v>99.990987</v>
      </c>
      <c r="T40" s="66">
        <v>0</v>
      </c>
      <c r="U40" s="69">
        <v>86399414.99386136</v>
      </c>
      <c r="V40" s="70" t="s">
        <v>147</v>
      </c>
      <c r="W40" s="70" t="s">
        <v>147</v>
      </c>
      <c r="X40" s="66" t="s">
        <v>124</v>
      </c>
    </row>
    <row r="41" spans="1:24" ht="15">
      <c r="A41" s="66">
        <f t="shared" si="0"/>
        <v>30</v>
      </c>
      <c r="B41" s="66" t="s">
        <v>143</v>
      </c>
      <c r="C41" s="66" t="s">
        <v>144</v>
      </c>
      <c r="D41" s="66" t="s">
        <v>124</v>
      </c>
      <c r="E41" s="66"/>
      <c r="F41" s="66"/>
      <c r="G41" s="66" t="s">
        <v>125</v>
      </c>
      <c r="H41" s="66" t="s">
        <v>126</v>
      </c>
      <c r="I41" s="66" t="s">
        <v>127</v>
      </c>
      <c r="J41" s="66" t="s">
        <v>137</v>
      </c>
      <c r="K41" s="66" t="s">
        <v>129</v>
      </c>
      <c r="L41" s="67" t="s">
        <v>145</v>
      </c>
      <c r="M41" s="66">
        <v>1</v>
      </c>
      <c r="N41" s="67" t="s">
        <v>145</v>
      </c>
      <c r="O41" s="67" t="s">
        <v>140</v>
      </c>
      <c r="P41" s="67" t="s">
        <v>140</v>
      </c>
      <c r="Q41" s="66">
        <v>3124.805578</v>
      </c>
      <c r="R41" s="66">
        <v>10000</v>
      </c>
      <c r="S41" s="68">
        <v>99.990987</v>
      </c>
      <c r="T41" s="66">
        <v>0</v>
      </c>
      <c r="U41" s="69">
        <v>31245239.42710541</v>
      </c>
      <c r="V41" s="70" t="s">
        <v>147</v>
      </c>
      <c r="W41" s="70" t="s">
        <v>147</v>
      </c>
      <c r="X41" s="66" t="s">
        <v>124</v>
      </c>
    </row>
    <row r="42" spans="1:24" ht="15">
      <c r="A42" s="66">
        <f t="shared" si="0"/>
        <v>31</v>
      </c>
      <c r="B42" s="66" t="s">
        <v>148</v>
      </c>
      <c r="C42" s="66" t="s">
        <v>149</v>
      </c>
      <c r="D42" s="66" t="s">
        <v>124</v>
      </c>
      <c r="E42" s="66"/>
      <c r="F42" s="66"/>
      <c r="G42" s="66" t="s">
        <v>125</v>
      </c>
      <c r="H42" s="66" t="s">
        <v>126</v>
      </c>
      <c r="I42" s="66" t="s">
        <v>127</v>
      </c>
      <c r="J42" s="66" t="s">
        <v>128</v>
      </c>
      <c r="K42" s="66" t="s">
        <v>129</v>
      </c>
      <c r="L42" s="67" t="s">
        <v>150</v>
      </c>
      <c r="M42" s="66">
        <v>1</v>
      </c>
      <c r="N42" s="67" t="s">
        <v>150</v>
      </c>
      <c r="O42" s="67" t="s">
        <v>145</v>
      </c>
      <c r="P42" s="67" t="s">
        <v>145</v>
      </c>
      <c r="Q42" s="66">
        <v>111366.821017</v>
      </c>
      <c r="R42" s="66">
        <v>10000</v>
      </c>
      <c r="S42" s="68">
        <v>99.990741</v>
      </c>
      <c r="T42" s="66">
        <v>0</v>
      </c>
      <c r="U42" s="69">
        <v>1113565090.953014</v>
      </c>
      <c r="V42" s="70" t="s">
        <v>151</v>
      </c>
      <c r="W42" s="70" t="s">
        <v>151</v>
      </c>
      <c r="X42" s="66" t="s">
        <v>124</v>
      </c>
    </row>
    <row r="43" spans="1:24" ht="15">
      <c r="A43" s="66">
        <f t="shared" si="0"/>
        <v>32</v>
      </c>
      <c r="B43" s="66" t="s">
        <v>148</v>
      </c>
      <c r="C43" s="66" t="s">
        <v>149</v>
      </c>
      <c r="D43" s="66" t="s">
        <v>124</v>
      </c>
      <c r="E43" s="66"/>
      <c r="F43" s="66"/>
      <c r="G43" s="66" t="s">
        <v>125</v>
      </c>
      <c r="H43" s="66" t="s">
        <v>126</v>
      </c>
      <c r="I43" s="66" t="s">
        <v>127</v>
      </c>
      <c r="J43" s="66" t="s">
        <v>133</v>
      </c>
      <c r="K43" s="66" t="s">
        <v>129</v>
      </c>
      <c r="L43" s="67" t="s">
        <v>150</v>
      </c>
      <c r="M43" s="66">
        <v>1</v>
      </c>
      <c r="N43" s="67" t="s">
        <v>150</v>
      </c>
      <c r="O43" s="67" t="s">
        <v>145</v>
      </c>
      <c r="P43" s="67" t="s">
        <v>145</v>
      </c>
      <c r="Q43" s="66">
        <v>63130.759339</v>
      </c>
      <c r="R43" s="66">
        <v>10000</v>
      </c>
      <c r="S43" s="68">
        <v>99.990741</v>
      </c>
      <c r="T43" s="66">
        <v>0</v>
      </c>
      <c r="U43" s="69">
        <v>631249137.9684361</v>
      </c>
      <c r="V43" s="70" t="s">
        <v>151</v>
      </c>
      <c r="W43" s="70" t="s">
        <v>151</v>
      </c>
      <c r="X43" s="66" t="s">
        <v>124</v>
      </c>
    </row>
    <row r="44" spans="1:24" ht="15">
      <c r="A44" s="66">
        <f t="shared" si="0"/>
        <v>33</v>
      </c>
      <c r="B44" s="66" t="s">
        <v>148</v>
      </c>
      <c r="C44" s="66" t="s">
        <v>149</v>
      </c>
      <c r="D44" s="66" t="s">
        <v>124</v>
      </c>
      <c r="E44" s="66"/>
      <c r="F44" s="66"/>
      <c r="G44" s="66" t="s">
        <v>125</v>
      </c>
      <c r="H44" s="66" t="s">
        <v>126</v>
      </c>
      <c r="I44" s="66" t="s">
        <v>127</v>
      </c>
      <c r="J44" s="66" t="s">
        <v>134</v>
      </c>
      <c r="K44" s="66" t="s">
        <v>129</v>
      </c>
      <c r="L44" s="67" t="s">
        <v>150</v>
      </c>
      <c r="M44" s="66">
        <v>1</v>
      </c>
      <c r="N44" s="67" t="s">
        <v>150</v>
      </c>
      <c r="O44" s="67" t="s">
        <v>145</v>
      </c>
      <c r="P44" s="67" t="s">
        <v>145</v>
      </c>
      <c r="Q44" s="66">
        <v>65242.99232</v>
      </c>
      <c r="R44" s="66">
        <v>10000</v>
      </c>
      <c r="S44" s="68">
        <v>99.990741</v>
      </c>
      <c r="T44" s="66">
        <v>0</v>
      </c>
      <c r="U44" s="69">
        <v>652369511.9732052</v>
      </c>
      <c r="V44" s="70" t="s">
        <v>151</v>
      </c>
      <c r="W44" s="70" t="s">
        <v>151</v>
      </c>
      <c r="X44" s="66" t="s">
        <v>124</v>
      </c>
    </row>
    <row r="45" spans="1:24" ht="15">
      <c r="A45" s="66">
        <f t="shared" si="0"/>
        <v>34</v>
      </c>
      <c r="B45" s="66" t="s">
        <v>148</v>
      </c>
      <c r="C45" s="66" t="s">
        <v>149</v>
      </c>
      <c r="D45" s="66" t="s">
        <v>124</v>
      </c>
      <c r="E45" s="66"/>
      <c r="F45" s="66"/>
      <c r="G45" s="66" t="s">
        <v>125</v>
      </c>
      <c r="H45" s="66" t="s">
        <v>126</v>
      </c>
      <c r="I45" s="66" t="s">
        <v>127</v>
      </c>
      <c r="J45" s="66" t="s">
        <v>135</v>
      </c>
      <c r="K45" s="66" t="s">
        <v>129</v>
      </c>
      <c r="L45" s="67" t="s">
        <v>150</v>
      </c>
      <c r="M45" s="66">
        <v>1</v>
      </c>
      <c r="N45" s="67" t="s">
        <v>150</v>
      </c>
      <c r="O45" s="67" t="s">
        <v>145</v>
      </c>
      <c r="P45" s="67" t="s">
        <v>145</v>
      </c>
      <c r="Q45" s="66">
        <v>53083.452117</v>
      </c>
      <c r="R45" s="66">
        <v>10000</v>
      </c>
      <c r="S45" s="68">
        <v>99.990741</v>
      </c>
      <c r="T45" s="66">
        <v>0</v>
      </c>
      <c r="U45" s="69">
        <v>530785368.9721799</v>
      </c>
      <c r="V45" s="70" t="s">
        <v>151</v>
      </c>
      <c r="W45" s="70" t="s">
        <v>151</v>
      </c>
      <c r="X45" s="66" t="s">
        <v>124</v>
      </c>
    </row>
    <row r="46" spans="1:24" ht="15">
      <c r="A46" s="66">
        <f t="shared" si="0"/>
        <v>35</v>
      </c>
      <c r="B46" s="66" t="s">
        <v>148</v>
      </c>
      <c r="C46" s="66" t="s">
        <v>149</v>
      </c>
      <c r="D46" s="66" t="s">
        <v>124</v>
      </c>
      <c r="E46" s="66"/>
      <c r="F46" s="66"/>
      <c r="G46" s="66" t="s">
        <v>125</v>
      </c>
      <c r="H46" s="66" t="s">
        <v>126</v>
      </c>
      <c r="I46" s="66" t="s">
        <v>127</v>
      </c>
      <c r="J46" s="66" t="s">
        <v>136</v>
      </c>
      <c r="K46" s="66" t="s">
        <v>129</v>
      </c>
      <c r="L46" s="67" t="s">
        <v>150</v>
      </c>
      <c r="M46" s="66">
        <v>1</v>
      </c>
      <c r="N46" s="67" t="s">
        <v>150</v>
      </c>
      <c r="O46" s="67" t="s">
        <v>145</v>
      </c>
      <c r="P46" s="67" t="s">
        <v>145</v>
      </c>
      <c r="Q46" s="66">
        <v>50619.928009</v>
      </c>
      <c r="R46" s="66">
        <v>10000</v>
      </c>
      <c r="S46" s="68">
        <v>99.990741</v>
      </c>
      <c r="T46" s="66">
        <v>0</v>
      </c>
      <c r="U46" s="69">
        <v>506152408.9726195</v>
      </c>
      <c r="V46" s="70" t="s">
        <v>151</v>
      </c>
      <c r="W46" s="70" t="s">
        <v>151</v>
      </c>
      <c r="X46" s="66" t="s">
        <v>124</v>
      </c>
    </row>
    <row r="47" spans="1:24" ht="15">
      <c r="A47" s="66">
        <f t="shared" si="0"/>
        <v>36</v>
      </c>
      <c r="B47" s="66" t="s">
        <v>148</v>
      </c>
      <c r="C47" s="66" t="s">
        <v>149</v>
      </c>
      <c r="D47" s="66" t="s">
        <v>124</v>
      </c>
      <c r="E47" s="66"/>
      <c r="F47" s="66"/>
      <c r="G47" s="66" t="s">
        <v>125</v>
      </c>
      <c r="H47" s="66" t="s">
        <v>126</v>
      </c>
      <c r="I47" s="66" t="s">
        <v>127</v>
      </c>
      <c r="J47" s="66" t="s">
        <v>137</v>
      </c>
      <c r="K47" s="66" t="s">
        <v>129</v>
      </c>
      <c r="L47" s="67" t="s">
        <v>150</v>
      </c>
      <c r="M47" s="66">
        <v>1</v>
      </c>
      <c r="N47" s="67" t="s">
        <v>150</v>
      </c>
      <c r="O47" s="67" t="s">
        <v>145</v>
      </c>
      <c r="P47" s="67" t="s">
        <v>145</v>
      </c>
      <c r="Q47" s="66">
        <v>18306.047193</v>
      </c>
      <c r="R47" s="66">
        <v>10000</v>
      </c>
      <c r="S47" s="68">
        <v>99.990741</v>
      </c>
      <c r="T47" s="66">
        <v>0</v>
      </c>
      <c r="U47" s="69">
        <v>183043521.59205002</v>
      </c>
      <c r="V47" s="70" t="s">
        <v>151</v>
      </c>
      <c r="W47" s="70" t="s">
        <v>151</v>
      </c>
      <c r="X47" s="66" t="s">
        <v>124</v>
      </c>
    </row>
    <row r="48" spans="1:24" ht="15">
      <c r="A48" s="66">
        <f t="shared" si="0"/>
        <v>37</v>
      </c>
      <c r="B48" s="66" t="s">
        <v>152</v>
      </c>
      <c r="C48" s="66" t="s">
        <v>153</v>
      </c>
      <c r="D48" s="66" t="s">
        <v>124</v>
      </c>
      <c r="E48" s="66"/>
      <c r="F48" s="66"/>
      <c r="G48" s="66" t="s">
        <v>125</v>
      </c>
      <c r="H48" s="66" t="s">
        <v>126</v>
      </c>
      <c r="I48" s="66" t="s">
        <v>127</v>
      </c>
      <c r="J48" s="66" t="s">
        <v>128</v>
      </c>
      <c r="K48" s="66" t="s">
        <v>129</v>
      </c>
      <c r="L48" s="67" t="s">
        <v>154</v>
      </c>
      <c r="M48" s="66">
        <v>3</v>
      </c>
      <c r="N48" s="67" t="s">
        <v>154</v>
      </c>
      <c r="O48" s="67" t="s">
        <v>150</v>
      </c>
      <c r="P48" s="67" t="s">
        <v>150</v>
      </c>
      <c r="Q48" s="66">
        <v>46178.363934</v>
      </c>
      <c r="R48" s="66">
        <v>10000</v>
      </c>
      <c r="S48" s="68">
        <v>99.971816</v>
      </c>
      <c r="T48" s="66">
        <v>0</v>
      </c>
      <c r="U48" s="69">
        <v>461653490.9779422</v>
      </c>
      <c r="V48" s="70" t="s">
        <v>155</v>
      </c>
      <c r="W48" s="70" t="s">
        <v>155</v>
      </c>
      <c r="X48" s="66" t="s">
        <v>124</v>
      </c>
    </row>
    <row r="49" spans="1:24" ht="15">
      <c r="A49" s="66">
        <f t="shared" si="0"/>
        <v>38</v>
      </c>
      <c r="B49" s="66" t="s">
        <v>152</v>
      </c>
      <c r="C49" s="66" t="s">
        <v>153</v>
      </c>
      <c r="D49" s="66" t="s">
        <v>124</v>
      </c>
      <c r="E49" s="66"/>
      <c r="F49" s="66"/>
      <c r="G49" s="66" t="s">
        <v>125</v>
      </c>
      <c r="H49" s="66" t="s">
        <v>126</v>
      </c>
      <c r="I49" s="66" t="s">
        <v>127</v>
      </c>
      <c r="J49" s="66" t="s">
        <v>133</v>
      </c>
      <c r="K49" s="66" t="s">
        <v>129</v>
      </c>
      <c r="L49" s="67" t="s">
        <v>154</v>
      </c>
      <c r="M49" s="66">
        <v>3</v>
      </c>
      <c r="N49" s="67" t="s">
        <v>154</v>
      </c>
      <c r="O49" s="67" t="s">
        <v>150</v>
      </c>
      <c r="P49" s="67" t="s">
        <v>150</v>
      </c>
      <c r="Q49" s="66">
        <v>26177.232648</v>
      </c>
      <c r="R49" s="66">
        <v>10000</v>
      </c>
      <c r="S49" s="68">
        <v>99.971816</v>
      </c>
      <c r="T49" s="66">
        <v>0</v>
      </c>
      <c r="U49" s="69">
        <v>261698548.9863406</v>
      </c>
      <c r="V49" s="70" t="s">
        <v>155</v>
      </c>
      <c r="W49" s="70" t="s">
        <v>155</v>
      </c>
      <c r="X49" s="66" t="s">
        <v>124</v>
      </c>
    </row>
    <row r="50" spans="1:24" ht="15">
      <c r="A50" s="66">
        <f t="shared" si="0"/>
        <v>39</v>
      </c>
      <c r="B50" s="66" t="s">
        <v>152</v>
      </c>
      <c r="C50" s="66" t="s">
        <v>153</v>
      </c>
      <c r="D50" s="66" t="s">
        <v>124</v>
      </c>
      <c r="E50" s="66"/>
      <c r="F50" s="66"/>
      <c r="G50" s="66" t="s">
        <v>125</v>
      </c>
      <c r="H50" s="66" t="s">
        <v>126</v>
      </c>
      <c r="I50" s="66" t="s">
        <v>127</v>
      </c>
      <c r="J50" s="66" t="s">
        <v>134</v>
      </c>
      <c r="K50" s="66" t="s">
        <v>129</v>
      </c>
      <c r="L50" s="67" t="s">
        <v>154</v>
      </c>
      <c r="M50" s="66">
        <v>3</v>
      </c>
      <c r="N50" s="67" t="s">
        <v>154</v>
      </c>
      <c r="O50" s="67" t="s">
        <v>150</v>
      </c>
      <c r="P50" s="67" t="s">
        <v>150</v>
      </c>
      <c r="Q50" s="66">
        <v>27053.072093</v>
      </c>
      <c r="R50" s="66">
        <v>10000</v>
      </c>
      <c r="S50" s="68">
        <v>99.971816</v>
      </c>
      <c r="T50" s="66">
        <v>0</v>
      </c>
      <c r="U50" s="69">
        <v>270454474.98446226</v>
      </c>
      <c r="V50" s="70" t="s">
        <v>155</v>
      </c>
      <c r="W50" s="70" t="s">
        <v>155</v>
      </c>
      <c r="X50" s="66" t="s">
        <v>124</v>
      </c>
    </row>
    <row r="51" spans="1:24" ht="15">
      <c r="A51" s="66">
        <f t="shared" si="0"/>
        <v>40</v>
      </c>
      <c r="B51" s="66" t="s">
        <v>152</v>
      </c>
      <c r="C51" s="66" t="s">
        <v>153</v>
      </c>
      <c r="D51" s="66" t="s">
        <v>124</v>
      </c>
      <c r="E51" s="66"/>
      <c r="F51" s="66"/>
      <c r="G51" s="66" t="s">
        <v>125</v>
      </c>
      <c r="H51" s="66" t="s">
        <v>126</v>
      </c>
      <c r="I51" s="66" t="s">
        <v>127</v>
      </c>
      <c r="J51" s="66" t="s">
        <v>135</v>
      </c>
      <c r="K51" s="66" t="s">
        <v>129</v>
      </c>
      <c r="L51" s="67" t="s">
        <v>154</v>
      </c>
      <c r="M51" s="66">
        <v>3</v>
      </c>
      <c r="N51" s="67" t="s">
        <v>154</v>
      </c>
      <c r="O51" s="67" t="s">
        <v>150</v>
      </c>
      <c r="P51" s="67" t="s">
        <v>150</v>
      </c>
      <c r="Q51" s="66">
        <v>22011.106674</v>
      </c>
      <c r="R51" s="66">
        <v>10000</v>
      </c>
      <c r="S51" s="68">
        <v>99.971816</v>
      </c>
      <c r="T51" s="66">
        <v>0</v>
      </c>
      <c r="U51" s="69">
        <v>220049030.9891277</v>
      </c>
      <c r="V51" s="70" t="s">
        <v>155</v>
      </c>
      <c r="W51" s="70" t="s">
        <v>155</v>
      </c>
      <c r="X51" s="66" t="s">
        <v>124</v>
      </c>
    </row>
    <row r="52" spans="1:24" ht="15">
      <c r="A52" s="66">
        <f t="shared" si="0"/>
        <v>41</v>
      </c>
      <c r="B52" s="66" t="s">
        <v>152</v>
      </c>
      <c r="C52" s="66" t="s">
        <v>153</v>
      </c>
      <c r="D52" s="66" t="s">
        <v>124</v>
      </c>
      <c r="E52" s="66"/>
      <c r="F52" s="66"/>
      <c r="G52" s="66" t="s">
        <v>125</v>
      </c>
      <c r="H52" s="66" t="s">
        <v>126</v>
      </c>
      <c r="I52" s="66" t="s">
        <v>127</v>
      </c>
      <c r="J52" s="66" t="s">
        <v>136</v>
      </c>
      <c r="K52" s="66" t="s">
        <v>129</v>
      </c>
      <c r="L52" s="67" t="s">
        <v>154</v>
      </c>
      <c r="M52" s="66">
        <v>3</v>
      </c>
      <c r="N52" s="67" t="s">
        <v>154</v>
      </c>
      <c r="O52" s="67" t="s">
        <v>150</v>
      </c>
      <c r="P52" s="67" t="s">
        <v>150</v>
      </c>
      <c r="Q52" s="66">
        <v>20989.603875</v>
      </c>
      <c r="R52" s="66">
        <v>10000</v>
      </c>
      <c r="S52" s="68">
        <v>99.971816</v>
      </c>
      <c r="T52" s="66">
        <v>0</v>
      </c>
      <c r="U52" s="69">
        <v>209836881.98627236</v>
      </c>
      <c r="V52" s="70" t="s">
        <v>155</v>
      </c>
      <c r="W52" s="70" t="s">
        <v>155</v>
      </c>
      <c r="X52" s="66" t="s">
        <v>124</v>
      </c>
    </row>
    <row r="53" spans="1:24" ht="15">
      <c r="A53" s="66">
        <f t="shared" si="0"/>
        <v>42</v>
      </c>
      <c r="B53" s="66" t="s">
        <v>152</v>
      </c>
      <c r="C53" s="66" t="s">
        <v>153</v>
      </c>
      <c r="D53" s="66" t="s">
        <v>124</v>
      </c>
      <c r="E53" s="66"/>
      <c r="F53" s="66"/>
      <c r="G53" s="66" t="s">
        <v>125</v>
      </c>
      <c r="H53" s="66" t="s">
        <v>126</v>
      </c>
      <c r="I53" s="66" t="s">
        <v>127</v>
      </c>
      <c r="J53" s="66" t="s">
        <v>137</v>
      </c>
      <c r="K53" s="66" t="s">
        <v>129</v>
      </c>
      <c r="L53" s="67" t="s">
        <v>154</v>
      </c>
      <c r="M53" s="66">
        <v>3</v>
      </c>
      <c r="N53" s="67" t="s">
        <v>154</v>
      </c>
      <c r="O53" s="67" t="s">
        <v>150</v>
      </c>
      <c r="P53" s="67" t="s">
        <v>150</v>
      </c>
      <c r="Q53" s="66">
        <v>7590.620775</v>
      </c>
      <c r="R53" s="66">
        <v>10000</v>
      </c>
      <c r="S53" s="68">
        <v>99.971816</v>
      </c>
      <c r="T53" s="66">
        <v>0</v>
      </c>
      <c r="U53" s="69">
        <v>75884814.46585767</v>
      </c>
      <c r="V53" s="70" t="s">
        <v>155</v>
      </c>
      <c r="W53" s="70" t="s">
        <v>155</v>
      </c>
      <c r="X53" s="66" t="s">
        <v>124</v>
      </c>
    </row>
    <row r="54" spans="1:24" ht="15">
      <c r="A54" s="66">
        <f t="shared" si="0"/>
        <v>43</v>
      </c>
      <c r="B54" s="66" t="s">
        <v>152</v>
      </c>
      <c r="C54" s="66" t="s">
        <v>153</v>
      </c>
      <c r="D54" s="66" t="s">
        <v>124</v>
      </c>
      <c r="E54" s="66"/>
      <c r="F54" s="66"/>
      <c r="G54" s="66" t="s">
        <v>125</v>
      </c>
      <c r="H54" s="66" t="s">
        <v>126</v>
      </c>
      <c r="I54" s="66" t="s">
        <v>127</v>
      </c>
      <c r="J54" s="66" t="s">
        <v>128</v>
      </c>
      <c r="K54" s="66" t="s">
        <v>129</v>
      </c>
      <c r="L54" s="67" t="s">
        <v>154</v>
      </c>
      <c r="M54" s="66">
        <v>3</v>
      </c>
      <c r="N54" s="67" t="s">
        <v>154</v>
      </c>
      <c r="O54" s="67" t="s">
        <v>150</v>
      </c>
      <c r="P54" s="67" t="s">
        <v>150</v>
      </c>
      <c r="Q54" s="66">
        <v>19056.271526</v>
      </c>
      <c r="R54" s="66">
        <v>10000</v>
      </c>
      <c r="S54" s="68">
        <v>99.972063</v>
      </c>
      <c r="T54" s="66">
        <v>0</v>
      </c>
      <c r="U54" s="69">
        <v>190509476.99198696</v>
      </c>
      <c r="V54" s="70" t="s">
        <v>156</v>
      </c>
      <c r="W54" s="70" t="s">
        <v>156</v>
      </c>
      <c r="X54" s="66" t="s">
        <v>124</v>
      </c>
    </row>
    <row r="55" spans="1:24" ht="15">
      <c r="A55" s="66">
        <f t="shared" si="0"/>
        <v>44</v>
      </c>
      <c r="B55" s="66" t="s">
        <v>152</v>
      </c>
      <c r="C55" s="66" t="s">
        <v>153</v>
      </c>
      <c r="D55" s="66" t="s">
        <v>124</v>
      </c>
      <c r="E55" s="66"/>
      <c r="F55" s="66"/>
      <c r="G55" s="66" t="s">
        <v>125</v>
      </c>
      <c r="H55" s="66" t="s">
        <v>126</v>
      </c>
      <c r="I55" s="66" t="s">
        <v>127</v>
      </c>
      <c r="J55" s="66" t="s">
        <v>133</v>
      </c>
      <c r="K55" s="66" t="s">
        <v>129</v>
      </c>
      <c r="L55" s="67" t="s">
        <v>154</v>
      </c>
      <c r="M55" s="66">
        <v>3</v>
      </c>
      <c r="N55" s="67" t="s">
        <v>154</v>
      </c>
      <c r="O55" s="67" t="s">
        <v>150</v>
      </c>
      <c r="P55" s="67" t="s">
        <v>150</v>
      </c>
      <c r="Q55" s="66">
        <v>10802.471329</v>
      </c>
      <c r="R55" s="66">
        <v>10000</v>
      </c>
      <c r="S55" s="68">
        <v>99.972063</v>
      </c>
      <c r="T55" s="66">
        <v>0</v>
      </c>
      <c r="U55" s="69">
        <v>107994533.99374932</v>
      </c>
      <c r="V55" s="70" t="s">
        <v>156</v>
      </c>
      <c r="W55" s="70" t="s">
        <v>156</v>
      </c>
      <c r="X55" s="66" t="s">
        <v>124</v>
      </c>
    </row>
    <row r="56" spans="1:24" ht="15">
      <c r="A56" s="66">
        <f t="shared" si="0"/>
        <v>45</v>
      </c>
      <c r="B56" s="66" t="s">
        <v>152</v>
      </c>
      <c r="C56" s="66" t="s">
        <v>153</v>
      </c>
      <c r="D56" s="66" t="s">
        <v>124</v>
      </c>
      <c r="E56" s="66"/>
      <c r="F56" s="66"/>
      <c r="G56" s="66" t="s">
        <v>125</v>
      </c>
      <c r="H56" s="66" t="s">
        <v>126</v>
      </c>
      <c r="I56" s="66" t="s">
        <v>127</v>
      </c>
      <c r="J56" s="66" t="s">
        <v>134</v>
      </c>
      <c r="K56" s="66" t="s">
        <v>129</v>
      </c>
      <c r="L56" s="67" t="s">
        <v>154</v>
      </c>
      <c r="M56" s="66">
        <v>3</v>
      </c>
      <c r="N56" s="67" t="s">
        <v>154</v>
      </c>
      <c r="O56" s="67" t="s">
        <v>150</v>
      </c>
      <c r="P56" s="67" t="s">
        <v>150</v>
      </c>
      <c r="Q56" s="66">
        <v>11163.901103</v>
      </c>
      <c r="R56" s="66">
        <v>10000</v>
      </c>
      <c r="S56" s="68">
        <v>99.972063</v>
      </c>
      <c r="T56" s="66">
        <v>0</v>
      </c>
      <c r="U56" s="69">
        <v>111607821.9929325</v>
      </c>
      <c r="V56" s="70" t="s">
        <v>156</v>
      </c>
      <c r="W56" s="70" t="s">
        <v>156</v>
      </c>
      <c r="X56" s="66" t="s">
        <v>124</v>
      </c>
    </row>
    <row r="57" spans="1:24" ht="15">
      <c r="A57" s="66">
        <f t="shared" si="0"/>
        <v>46</v>
      </c>
      <c r="B57" s="66" t="s">
        <v>152</v>
      </c>
      <c r="C57" s="66" t="s">
        <v>153</v>
      </c>
      <c r="D57" s="66" t="s">
        <v>124</v>
      </c>
      <c r="E57" s="66"/>
      <c r="F57" s="66"/>
      <c r="G57" s="66" t="s">
        <v>125</v>
      </c>
      <c r="H57" s="66" t="s">
        <v>126</v>
      </c>
      <c r="I57" s="66" t="s">
        <v>127</v>
      </c>
      <c r="J57" s="66" t="s">
        <v>135</v>
      </c>
      <c r="K57" s="66" t="s">
        <v>129</v>
      </c>
      <c r="L57" s="67" t="s">
        <v>154</v>
      </c>
      <c r="M57" s="66">
        <v>3</v>
      </c>
      <c r="N57" s="67" t="s">
        <v>154</v>
      </c>
      <c r="O57" s="67" t="s">
        <v>150</v>
      </c>
      <c r="P57" s="67" t="s">
        <v>150</v>
      </c>
      <c r="Q57" s="66">
        <v>9083.250023</v>
      </c>
      <c r="R57" s="66">
        <v>10000</v>
      </c>
      <c r="S57" s="68">
        <v>99.972063</v>
      </c>
      <c r="T57" s="66">
        <v>0</v>
      </c>
      <c r="U57" s="69">
        <v>90807123.99108075</v>
      </c>
      <c r="V57" s="70" t="s">
        <v>156</v>
      </c>
      <c r="W57" s="70" t="s">
        <v>156</v>
      </c>
      <c r="X57" s="66" t="s">
        <v>124</v>
      </c>
    </row>
    <row r="58" spans="1:24" ht="15">
      <c r="A58" s="66">
        <f t="shared" si="0"/>
        <v>47</v>
      </c>
      <c r="B58" s="66" t="s">
        <v>152</v>
      </c>
      <c r="C58" s="66" t="s">
        <v>153</v>
      </c>
      <c r="D58" s="66" t="s">
        <v>124</v>
      </c>
      <c r="E58" s="66"/>
      <c r="F58" s="66"/>
      <c r="G58" s="66" t="s">
        <v>125</v>
      </c>
      <c r="H58" s="66" t="s">
        <v>126</v>
      </c>
      <c r="I58" s="66" t="s">
        <v>127</v>
      </c>
      <c r="J58" s="66" t="s">
        <v>136</v>
      </c>
      <c r="K58" s="66" t="s">
        <v>129</v>
      </c>
      <c r="L58" s="67" t="s">
        <v>154</v>
      </c>
      <c r="M58" s="66">
        <v>3</v>
      </c>
      <c r="N58" s="67" t="s">
        <v>154</v>
      </c>
      <c r="O58" s="67" t="s">
        <v>150</v>
      </c>
      <c r="P58" s="67" t="s">
        <v>150</v>
      </c>
      <c r="Q58" s="66">
        <v>8661.709856</v>
      </c>
      <c r="R58" s="66">
        <v>10000</v>
      </c>
      <c r="S58" s="68">
        <v>99.972063</v>
      </c>
      <c r="T58" s="66">
        <v>0</v>
      </c>
      <c r="U58" s="69">
        <v>86592899.9947069</v>
      </c>
      <c r="V58" s="70" t="s">
        <v>156</v>
      </c>
      <c r="W58" s="70" t="s">
        <v>156</v>
      </c>
      <c r="X58" s="66" t="s">
        <v>124</v>
      </c>
    </row>
    <row r="59" spans="1:24" ht="15">
      <c r="A59" s="66">
        <f t="shared" si="0"/>
        <v>48</v>
      </c>
      <c r="B59" s="66" t="s">
        <v>152</v>
      </c>
      <c r="C59" s="66" t="s">
        <v>153</v>
      </c>
      <c r="D59" s="66" t="s">
        <v>124</v>
      </c>
      <c r="E59" s="66"/>
      <c r="F59" s="66"/>
      <c r="G59" s="66" t="s">
        <v>125</v>
      </c>
      <c r="H59" s="66" t="s">
        <v>126</v>
      </c>
      <c r="I59" s="66" t="s">
        <v>127</v>
      </c>
      <c r="J59" s="66" t="s">
        <v>137</v>
      </c>
      <c r="K59" s="66" t="s">
        <v>129</v>
      </c>
      <c r="L59" s="67" t="s">
        <v>154</v>
      </c>
      <c r="M59" s="66">
        <v>3</v>
      </c>
      <c r="N59" s="67" t="s">
        <v>154</v>
      </c>
      <c r="O59" s="67" t="s">
        <v>150</v>
      </c>
      <c r="P59" s="67" t="s">
        <v>150</v>
      </c>
      <c r="Q59" s="66">
        <v>3132.396159</v>
      </c>
      <c r="R59" s="66">
        <v>10000</v>
      </c>
      <c r="S59" s="68">
        <v>99.972063</v>
      </c>
      <c r="T59" s="66">
        <v>0</v>
      </c>
      <c r="U59" s="69">
        <v>31315210.489554755</v>
      </c>
      <c r="V59" s="70" t="s">
        <v>156</v>
      </c>
      <c r="W59" s="70" t="s">
        <v>156</v>
      </c>
      <c r="X59" s="66" t="s">
        <v>124</v>
      </c>
    </row>
    <row r="60" spans="1:24" ht="15">
      <c r="A60" s="66">
        <f t="shared" si="0"/>
        <v>49</v>
      </c>
      <c r="B60" s="66" t="s">
        <v>152</v>
      </c>
      <c r="C60" s="66" t="s">
        <v>153</v>
      </c>
      <c r="D60" s="66" t="s">
        <v>124</v>
      </c>
      <c r="E60" s="66"/>
      <c r="F60" s="66"/>
      <c r="G60" s="66" t="s">
        <v>125</v>
      </c>
      <c r="H60" s="66" t="s">
        <v>126</v>
      </c>
      <c r="I60" s="66" t="s">
        <v>127</v>
      </c>
      <c r="J60" s="66" t="s">
        <v>128</v>
      </c>
      <c r="K60" s="66" t="s">
        <v>129</v>
      </c>
      <c r="L60" s="67" t="s">
        <v>154</v>
      </c>
      <c r="M60" s="66">
        <v>3</v>
      </c>
      <c r="N60" s="67" t="s">
        <v>154</v>
      </c>
      <c r="O60" s="67" t="s">
        <v>150</v>
      </c>
      <c r="P60" s="67" t="s">
        <v>150</v>
      </c>
      <c r="Q60" s="66">
        <v>46178.363973</v>
      </c>
      <c r="R60" s="66">
        <v>10000</v>
      </c>
      <c r="S60" s="68">
        <v>99.974116</v>
      </c>
      <c r="T60" s="66">
        <v>0</v>
      </c>
      <c r="U60" s="69">
        <v>461664112.99186486</v>
      </c>
      <c r="V60" s="70" t="s">
        <v>132</v>
      </c>
      <c r="W60" s="70" t="s">
        <v>132</v>
      </c>
      <c r="X60" s="66" t="s">
        <v>124</v>
      </c>
    </row>
    <row r="61" spans="1:24" ht="15">
      <c r="A61" s="66">
        <f t="shared" si="0"/>
        <v>50</v>
      </c>
      <c r="B61" s="66" t="s">
        <v>152</v>
      </c>
      <c r="C61" s="66" t="s">
        <v>153</v>
      </c>
      <c r="D61" s="66" t="s">
        <v>124</v>
      </c>
      <c r="E61" s="66"/>
      <c r="F61" s="66"/>
      <c r="G61" s="66" t="s">
        <v>125</v>
      </c>
      <c r="H61" s="66" t="s">
        <v>126</v>
      </c>
      <c r="I61" s="66" t="s">
        <v>127</v>
      </c>
      <c r="J61" s="66" t="s">
        <v>133</v>
      </c>
      <c r="K61" s="66" t="s">
        <v>129</v>
      </c>
      <c r="L61" s="67" t="s">
        <v>154</v>
      </c>
      <c r="M61" s="66">
        <v>3</v>
      </c>
      <c r="N61" s="67" t="s">
        <v>154</v>
      </c>
      <c r="O61" s="67" t="s">
        <v>150</v>
      </c>
      <c r="P61" s="67" t="s">
        <v>150</v>
      </c>
      <c r="Q61" s="66">
        <v>26177.232638</v>
      </c>
      <c r="R61" s="66">
        <v>10000</v>
      </c>
      <c r="S61" s="68">
        <v>99.974116</v>
      </c>
      <c r="T61" s="66">
        <v>0</v>
      </c>
      <c r="U61" s="69">
        <v>261704569.99017954</v>
      </c>
      <c r="V61" s="70" t="s">
        <v>132</v>
      </c>
      <c r="W61" s="70" t="s">
        <v>132</v>
      </c>
      <c r="X61" s="66" t="s">
        <v>124</v>
      </c>
    </row>
    <row r="62" spans="1:24" ht="15">
      <c r="A62" s="66">
        <f t="shared" si="0"/>
        <v>51</v>
      </c>
      <c r="B62" s="66" t="s">
        <v>152</v>
      </c>
      <c r="C62" s="66" t="s">
        <v>153</v>
      </c>
      <c r="D62" s="66" t="s">
        <v>124</v>
      </c>
      <c r="E62" s="66"/>
      <c r="F62" s="66"/>
      <c r="G62" s="66" t="s">
        <v>125</v>
      </c>
      <c r="H62" s="66" t="s">
        <v>126</v>
      </c>
      <c r="I62" s="66" t="s">
        <v>127</v>
      </c>
      <c r="J62" s="66" t="s">
        <v>134</v>
      </c>
      <c r="K62" s="66" t="s">
        <v>129</v>
      </c>
      <c r="L62" s="67" t="s">
        <v>154</v>
      </c>
      <c r="M62" s="66">
        <v>3</v>
      </c>
      <c r="N62" s="67" t="s">
        <v>154</v>
      </c>
      <c r="O62" s="67" t="s">
        <v>150</v>
      </c>
      <c r="P62" s="67" t="s">
        <v>150</v>
      </c>
      <c r="Q62" s="66">
        <v>27053.072138</v>
      </c>
      <c r="R62" s="66">
        <v>10000</v>
      </c>
      <c r="S62" s="68">
        <v>99.974116</v>
      </c>
      <c r="T62" s="66">
        <v>0</v>
      </c>
      <c r="U62" s="69">
        <v>270460697.9926171</v>
      </c>
      <c r="V62" s="70" t="s">
        <v>132</v>
      </c>
      <c r="W62" s="70" t="s">
        <v>132</v>
      </c>
      <c r="X62" s="66" t="s">
        <v>124</v>
      </c>
    </row>
    <row r="63" spans="1:24" ht="15">
      <c r="A63" s="66">
        <f t="shared" si="0"/>
        <v>52</v>
      </c>
      <c r="B63" s="66" t="s">
        <v>152</v>
      </c>
      <c r="C63" s="66" t="s">
        <v>153</v>
      </c>
      <c r="D63" s="66" t="s">
        <v>124</v>
      </c>
      <c r="E63" s="66"/>
      <c r="F63" s="66"/>
      <c r="G63" s="66" t="s">
        <v>125</v>
      </c>
      <c r="H63" s="66" t="s">
        <v>126</v>
      </c>
      <c r="I63" s="66" t="s">
        <v>127</v>
      </c>
      <c r="J63" s="66" t="s">
        <v>135</v>
      </c>
      <c r="K63" s="66" t="s">
        <v>129</v>
      </c>
      <c r="L63" s="67" t="s">
        <v>154</v>
      </c>
      <c r="M63" s="66">
        <v>3</v>
      </c>
      <c r="N63" s="67" t="s">
        <v>154</v>
      </c>
      <c r="O63" s="67" t="s">
        <v>150</v>
      </c>
      <c r="P63" s="67" t="s">
        <v>150</v>
      </c>
      <c r="Q63" s="66">
        <v>22011.10659</v>
      </c>
      <c r="R63" s="66">
        <v>10000</v>
      </c>
      <c r="S63" s="68">
        <v>99.974116</v>
      </c>
      <c r="T63" s="66">
        <v>0</v>
      </c>
      <c r="U63" s="69">
        <v>220054092.99002454</v>
      </c>
      <c r="V63" s="70" t="s">
        <v>132</v>
      </c>
      <c r="W63" s="70" t="s">
        <v>132</v>
      </c>
      <c r="X63" s="66" t="s">
        <v>124</v>
      </c>
    </row>
    <row r="64" spans="1:24" ht="15">
      <c r="A64" s="66">
        <f t="shared" si="0"/>
        <v>53</v>
      </c>
      <c r="B64" s="66" t="s">
        <v>152</v>
      </c>
      <c r="C64" s="66" t="s">
        <v>153</v>
      </c>
      <c r="D64" s="66" t="s">
        <v>124</v>
      </c>
      <c r="E64" s="66"/>
      <c r="F64" s="66"/>
      <c r="G64" s="66" t="s">
        <v>125</v>
      </c>
      <c r="H64" s="66" t="s">
        <v>126</v>
      </c>
      <c r="I64" s="66" t="s">
        <v>127</v>
      </c>
      <c r="J64" s="66" t="s">
        <v>136</v>
      </c>
      <c r="K64" s="66" t="s">
        <v>129</v>
      </c>
      <c r="L64" s="67" t="s">
        <v>154</v>
      </c>
      <c r="M64" s="66">
        <v>3</v>
      </c>
      <c r="N64" s="67" t="s">
        <v>154</v>
      </c>
      <c r="O64" s="67" t="s">
        <v>150</v>
      </c>
      <c r="P64" s="67" t="s">
        <v>150</v>
      </c>
      <c r="Q64" s="66">
        <v>20989.603888</v>
      </c>
      <c r="R64" s="66">
        <v>10000</v>
      </c>
      <c r="S64" s="68">
        <v>99.974116</v>
      </c>
      <c r="T64" s="66">
        <v>0</v>
      </c>
      <c r="U64" s="69">
        <v>209841709.9979948</v>
      </c>
      <c r="V64" s="70" t="s">
        <v>132</v>
      </c>
      <c r="W64" s="70" t="s">
        <v>132</v>
      </c>
      <c r="X64" s="66" t="s">
        <v>124</v>
      </c>
    </row>
    <row r="65" spans="1:24" ht="15">
      <c r="A65" s="66">
        <f t="shared" si="0"/>
        <v>54</v>
      </c>
      <c r="B65" s="66" t="s">
        <v>152</v>
      </c>
      <c r="C65" s="66" t="s">
        <v>153</v>
      </c>
      <c r="D65" s="66" t="s">
        <v>124</v>
      </c>
      <c r="E65" s="66"/>
      <c r="F65" s="66"/>
      <c r="G65" s="66" t="s">
        <v>125</v>
      </c>
      <c r="H65" s="66" t="s">
        <v>126</v>
      </c>
      <c r="I65" s="66" t="s">
        <v>127</v>
      </c>
      <c r="J65" s="66" t="s">
        <v>137</v>
      </c>
      <c r="K65" s="66" t="s">
        <v>129</v>
      </c>
      <c r="L65" s="67" t="s">
        <v>154</v>
      </c>
      <c r="M65" s="66">
        <v>3</v>
      </c>
      <c r="N65" s="67" t="s">
        <v>154</v>
      </c>
      <c r="O65" s="67" t="s">
        <v>150</v>
      </c>
      <c r="P65" s="67" t="s">
        <v>150</v>
      </c>
      <c r="Q65" s="66">
        <v>7590.62077</v>
      </c>
      <c r="R65" s="66">
        <v>10000</v>
      </c>
      <c r="S65" s="68">
        <v>99.974116</v>
      </c>
      <c r="T65" s="66">
        <v>0</v>
      </c>
      <c r="U65" s="69">
        <v>75886560.35732694</v>
      </c>
      <c r="V65" s="70" t="s">
        <v>132</v>
      </c>
      <c r="W65" s="70" t="s">
        <v>132</v>
      </c>
      <c r="X65" s="66" t="s">
        <v>124</v>
      </c>
    </row>
    <row r="66" spans="1:24" ht="15">
      <c r="A66" s="66">
        <f t="shared" si="0"/>
        <v>55</v>
      </c>
      <c r="B66" s="66" t="s">
        <v>157</v>
      </c>
      <c r="C66" s="66" t="s">
        <v>158</v>
      </c>
      <c r="D66" s="66" t="s">
        <v>124</v>
      </c>
      <c r="E66" s="66"/>
      <c r="F66" s="66"/>
      <c r="G66" s="66" t="s">
        <v>125</v>
      </c>
      <c r="H66" s="66" t="s">
        <v>126</v>
      </c>
      <c r="I66" s="66" t="s">
        <v>127</v>
      </c>
      <c r="J66" s="66" t="s">
        <v>128</v>
      </c>
      <c r="K66" s="66" t="s">
        <v>129</v>
      </c>
      <c r="L66" s="67" t="s">
        <v>159</v>
      </c>
      <c r="M66" s="66">
        <v>1</v>
      </c>
      <c r="N66" s="67" t="s">
        <v>159</v>
      </c>
      <c r="O66" s="67" t="s">
        <v>154</v>
      </c>
      <c r="P66" s="67" t="s">
        <v>154</v>
      </c>
      <c r="Q66" s="66">
        <v>111414.977853</v>
      </c>
      <c r="R66" s="66">
        <v>10000</v>
      </c>
      <c r="S66" s="68">
        <v>99.990193</v>
      </c>
      <c r="T66" s="66">
        <v>0</v>
      </c>
      <c r="U66" s="69">
        <v>1114040510.96443</v>
      </c>
      <c r="V66" s="70" t="s">
        <v>160</v>
      </c>
      <c r="W66" s="70" t="s">
        <v>160</v>
      </c>
      <c r="X66" s="66" t="s">
        <v>124</v>
      </c>
    </row>
    <row r="67" spans="1:24" ht="15">
      <c r="A67" s="66">
        <f t="shared" si="0"/>
        <v>56</v>
      </c>
      <c r="B67" s="66" t="s">
        <v>157</v>
      </c>
      <c r="C67" s="66" t="s">
        <v>158</v>
      </c>
      <c r="D67" s="66" t="s">
        <v>124</v>
      </c>
      <c r="E67" s="66"/>
      <c r="F67" s="66"/>
      <c r="G67" s="66" t="s">
        <v>125</v>
      </c>
      <c r="H67" s="66" t="s">
        <v>126</v>
      </c>
      <c r="I67" s="66" t="s">
        <v>127</v>
      </c>
      <c r="J67" s="66" t="s">
        <v>133</v>
      </c>
      <c r="K67" s="66" t="s">
        <v>129</v>
      </c>
      <c r="L67" s="67" t="s">
        <v>159</v>
      </c>
      <c r="M67" s="66">
        <v>1</v>
      </c>
      <c r="N67" s="67" t="s">
        <v>159</v>
      </c>
      <c r="O67" s="67" t="s">
        <v>154</v>
      </c>
      <c r="P67" s="67" t="s">
        <v>154</v>
      </c>
      <c r="Q67" s="66">
        <v>63158.713437</v>
      </c>
      <c r="R67" s="66">
        <v>10000</v>
      </c>
      <c r="S67" s="68">
        <v>99.990193</v>
      </c>
      <c r="T67" s="66">
        <v>0</v>
      </c>
      <c r="U67" s="69">
        <v>631525192.9776058</v>
      </c>
      <c r="V67" s="70" t="s">
        <v>160</v>
      </c>
      <c r="W67" s="70" t="s">
        <v>160</v>
      </c>
      <c r="X67" s="66" t="s">
        <v>124</v>
      </c>
    </row>
    <row r="68" spans="1:24" ht="15">
      <c r="A68" s="66">
        <f t="shared" si="0"/>
        <v>57</v>
      </c>
      <c r="B68" s="66" t="s">
        <v>157</v>
      </c>
      <c r="C68" s="66" t="s">
        <v>158</v>
      </c>
      <c r="D68" s="66" t="s">
        <v>124</v>
      </c>
      <c r="E68" s="66"/>
      <c r="F68" s="66"/>
      <c r="G68" s="66" t="s">
        <v>125</v>
      </c>
      <c r="H68" s="66" t="s">
        <v>126</v>
      </c>
      <c r="I68" s="66" t="s">
        <v>127</v>
      </c>
      <c r="J68" s="66" t="s">
        <v>134</v>
      </c>
      <c r="K68" s="66" t="s">
        <v>129</v>
      </c>
      <c r="L68" s="67" t="s">
        <v>159</v>
      </c>
      <c r="M68" s="66">
        <v>1</v>
      </c>
      <c r="N68" s="67" t="s">
        <v>159</v>
      </c>
      <c r="O68" s="67" t="s">
        <v>154</v>
      </c>
      <c r="P68" s="67" t="s">
        <v>154</v>
      </c>
      <c r="Q68" s="66">
        <v>65271.26032</v>
      </c>
      <c r="R68" s="66">
        <v>10000</v>
      </c>
      <c r="S68" s="68">
        <v>99.990193</v>
      </c>
      <c r="T68" s="66">
        <v>0</v>
      </c>
      <c r="U68" s="69">
        <v>652648589.9779514</v>
      </c>
      <c r="V68" s="70" t="s">
        <v>160</v>
      </c>
      <c r="W68" s="70" t="s">
        <v>160</v>
      </c>
      <c r="X68" s="66" t="s">
        <v>124</v>
      </c>
    </row>
    <row r="69" spans="1:24" ht="15">
      <c r="A69" s="66">
        <f t="shared" si="0"/>
        <v>58</v>
      </c>
      <c r="B69" s="66" t="s">
        <v>157</v>
      </c>
      <c r="C69" s="66" t="s">
        <v>158</v>
      </c>
      <c r="D69" s="66" t="s">
        <v>124</v>
      </c>
      <c r="E69" s="66"/>
      <c r="F69" s="66"/>
      <c r="G69" s="66" t="s">
        <v>125</v>
      </c>
      <c r="H69" s="66" t="s">
        <v>126</v>
      </c>
      <c r="I69" s="66" t="s">
        <v>127</v>
      </c>
      <c r="J69" s="66" t="s">
        <v>135</v>
      </c>
      <c r="K69" s="66" t="s">
        <v>129</v>
      </c>
      <c r="L69" s="67" t="s">
        <v>159</v>
      </c>
      <c r="M69" s="66">
        <v>1</v>
      </c>
      <c r="N69" s="67" t="s">
        <v>159</v>
      </c>
      <c r="O69" s="67" t="s">
        <v>154</v>
      </c>
      <c r="P69" s="67" t="s">
        <v>154</v>
      </c>
      <c r="Q69" s="66">
        <v>53106.376078</v>
      </c>
      <c r="R69" s="66">
        <v>10000</v>
      </c>
      <c r="S69" s="68">
        <v>99.990193</v>
      </c>
      <c r="T69" s="66">
        <v>0</v>
      </c>
      <c r="U69" s="69">
        <v>531011677.9762145</v>
      </c>
      <c r="V69" s="70" t="s">
        <v>160</v>
      </c>
      <c r="W69" s="70" t="s">
        <v>160</v>
      </c>
      <c r="X69" s="66" t="s">
        <v>124</v>
      </c>
    </row>
    <row r="70" spans="1:24" ht="15">
      <c r="A70" s="66">
        <f t="shared" si="0"/>
        <v>59</v>
      </c>
      <c r="B70" s="66" t="s">
        <v>157</v>
      </c>
      <c r="C70" s="66" t="s">
        <v>158</v>
      </c>
      <c r="D70" s="66" t="s">
        <v>124</v>
      </c>
      <c r="E70" s="66"/>
      <c r="F70" s="66"/>
      <c r="G70" s="66" t="s">
        <v>125</v>
      </c>
      <c r="H70" s="66" t="s">
        <v>126</v>
      </c>
      <c r="I70" s="66" t="s">
        <v>127</v>
      </c>
      <c r="J70" s="66" t="s">
        <v>136</v>
      </c>
      <c r="K70" s="66" t="s">
        <v>129</v>
      </c>
      <c r="L70" s="67" t="s">
        <v>159</v>
      </c>
      <c r="M70" s="66">
        <v>1</v>
      </c>
      <c r="N70" s="67" t="s">
        <v>159</v>
      </c>
      <c r="O70" s="67" t="s">
        <v>154</v>
      </c>
      <c r="P70" s="67" t="s">
        <v>154</v>
      </c>
      <c r="Q70" s="66">
        <v>50642.007891</v>
      </c>
      <c r="R70" s="66">
        <v>10000</v>
      </c>
      <c r="S70" s="68">
        <v>99.990193</v>
      </c>
      <c r="T70" s="66">
        <v>0</v>
      </c>
      <c r="U70" s="69">
        <v>506370412.9761691</v>
      </c>
      <c r="V70" s="70" t="s">
        <v>160</v>
      </c>
      <c r="W70" s="70" t="s">
        <v>160</v>
      </c>
      <c r="X70" s="66" t="s">
        <v>124</v>
      </c>
    </row>
    <row r="71" spans="1:24" ht="15">
      <c r="A71" s="66">
        <f t="shared" si="0"/>
        <v>60</v>
      </c>
      <c r="B71" s="66" t="s">
        <v>157</v>
      </c>
      <c r="C71" s="66" t="s">
        <v>158</v>
      </c>
      <c r="D71" s="66" t="s">
        <v>124</v>
      </c>
      <c r="E71" s="66"/>
      <c r="F71" s="66"/>
      <c r="G71" s="66" t="s">
        <v>125</v>
      </c>
      <c r="H71" s="66" t="s">
        <v>126</v>
      </c>
      <c r="I71" s="66" t="s">
        <v>127</v>
      </c>
      <c r="J71" s="66" t="s">
        <v>137</v>
      </c>
      <c r="K71" s="66" t="s">
        <v>129</v>
      </c>
      <c r="L71" s="67" t="s">
        <v>159</v>
      </c>
      <c r="M71" s="66">
        <v>1</v>
      </c>
      <c r="N71" s="67" t="s">
        <v>159</v>
      </c>
      <c r="O71" s="67" t="s">
        <v>154</v>
      </c>
      <c r="P71" s="67" t="s">
        <v>154</v>
      </c>
      <c r="Q71" s="66">
        <v>18306.664417</v>
      </c>
      <c r="R71" s="66">
        <v>10000</v>
      </c>
      <c r="S71" s="68">
        <v>99.990193</v>
      </c>
      <c r="T71" s="66">
        <v>0</v>
      </c>
      <c r="U71" s="69">
        <v>183048690.34823298</v>
      </c>
      <c r="V71" s="70" t="s">
        <v>160</v>
      </c>
      <c r="W71" s="70" t="s">
        <v>160</v>
      </c>
      <c r="X71" s="66" t="s">
        <v>124</v>
      </c>
    </row>
    <row r="72" spans="1:24" ht="15">
      <c r="A72" s="66">
        <f t="shared" si="0"/>
        <v>61</v>
      </c>
      <c r="B72" s="66" t="s">
        <v>161</v>
      </c>
      <c r="C72" s="66" t="s">
        <v>162</v>
      </c>
      <c r="D72" s="66" t="s">
        <v>124</v>
      </c>
      <c r="E72" s="66"/>
      <c r="F72" s="66"/>
      <c r="G72" s="66" t="s">
        <v>125</v>
      </c>
      <c r="H72" s="66" t="s">
        <v>126</v>
      </c>
      <c r="I72" s="66" t="s">
        <v>127</v>
      </c>
      <c r="J72" s="66" t="s">
        <v>128</v>
      </c>
      <c r="K72" s="66" t="s">
        <v>129</v>
      </c>
      <c r="L72" s="67" t="s">
        <v>163</v>
      </c>
      <c r="M72" s="66">
        <v>1</v>
      </c>
      <c r="N72" s="67" t="s">
        <v>163</v>
      </c>
      <c r="O72" s="67" t="s">
        <v>159</v>
      </c>
      <c r="P72" s="67" t="s">
        <v>159</v>
      </c>
      <c r="Q72" s="66">
        <v>111412.823178</v>
      </c>
      <c r="R72" s="66">
        <v>10000</v>
      </c>
      <c r="S72" s="68">
        <v>99.990138</v>
      </c>
      <c r="T72" s="66">
        <v>0</v>
      </c>
      <c r="U72" s="69">
        <v>1114018356.0081306</v>
      </c>
      <c r="V72" s="70" t="s">
        <v>164</v>
      </c>
      <c r="W72" s="70" t="s">
        <v>164</v>
      </c>
      <c r="X72" s="66" t="s">
        <v>124</v>
      </c>
    </row>
    <row r="73" spans="1:24" ht="15">
      <c r="A73" s="66">
        <f t="shared" si="0"/>
        <v>62</v>
      </c>
      <c r="B73" s="66" t="s">
        <v>161</v>
      </c>
      <c r="C73" s="66" t="s">
        <v>162</v>
      </c>
      <c r="D73" s="66" t="s">
        <v>124</v>
      </c>
      <c r="E73" s="66"/>
      <c r="F73" s="66"/>
      <c r="G73" s="66" t="s">
        <v>125</v>
      </c>
      <c r="H73" s="66" t="s">
        <v>126</v>
      </c>
      <c r="I73" s="66" t="s">
        <v>127</v>
      </c>
      <c r="J73" s="66" t="s">
        <v>133</v>
      </c>
      <c r="K73" s="66" t="s">
        <v>129</v>
      </c>
      <c r="L73" s="67" t="s">
        <v>163</v>
      </c>
      <c r="M73" s="66">
        <v>1</v>
      </c>
      <c r="N73" s="67" t="s">
        <v>163</v>
      </c>
      <c r="O73" s="67" t="s">
        <v>159</v>
      </c>
      <c r="P73" s="67" t="s">
        <v>159</v>
      </c>
      <c r="Q73" s="66">
        <v>63158.147282</v>
      </c>
      <c r="R73" s="66">
        <v>10000</v>
      </c>
      <c r="S73" s="68">
        <v>99.990138</v>
      </c>
      <c r="T73" s="66">
        <v>0</v>
      </c>
      <c r="U73" s="69">
        <v>631519186.0025179</v>
      </c>
      <c r="V73" s="70" t="s">
        <v>164</v>
      </c>
      <c r="W73" s="70" t="s">
        <v>164</v>
      </c>
      <c r="X73" s="66" t="s">
        <v>124</v>
      </c>
    </row>
    <row r="74" spans="1:24" ht="15">
      <c r="A74" s="66">
        <f t="shared" si="0"/>
        <v>63</v>
      </c>
      <c r="B74" s="66" t="s">
        <v>161</v>
      </c>
      <c r="C74" s="66" t="s">
        <v>162</v>
      </c>
      <c r="D74" s="66" t="s">
        <v>124</v>
      </c>
      <c r="E74" s="66"/>
      <c r="F74" s="66"/>
      <c r="G74" s="66" t="s">
        <v>125</v>
      </c>
      <c r="H74" s="66" t="s">
        <v>126</v>
      </c>
      <c r="I74" s="66" t="s">
        <v>127</v>
      </c>
      <c r="J74" s="66" t="s">
        <v>134</v>
      </c>
      <c r="K74" s="66" t="s">
        <v>129</v>
      </c>
      <c r="L74" s="67" t="s">
        <v>163</v>
      </c>
      <c r="M74" s="66">
        <v>1</v>
      </c>
      <c r="N74" s="67" t="s">
        <v>163</v>
      </c>
      <c r="O74" s="67" t="s">
        <v>159</v>
      </c>
      <c r="P74" s="67" t="s">
        <v>159</v>
      </c>
      <c r="Q74" s="66">
        <v>65270.053859</v>
      </c>
      <c r="R74" s="66">
        <v>10000</v>
      </c>
      <c r="S74" s="68">
        <v>99.990138</v>
      </c>
      <c r="T74" s="66">
        <v>0</v>
      </c>
      <c r="U74" s="69">
        <v>652636169.001804</v>
      </c>
      <c r="V74" s="70" t="s">
        <v>164</v>
      </c>
      <c r="W74" s="70" t="s">
        <v>164</v>
      </c>
      <c r="X74" s="66" t="s">
        <v>124</v>
      </c>
    </row>
    <row r="75" spans="1:24" ht="15">
      <c r="A75" s="66">
        <f t="shared" si="0"/>
        <v>64</v>
      </c>
      <c r="B75" s="66" t="s">
        <v>161</v>
      </c>
      <c r="C75" s="66" t="s">
        <v>162</v>
      </c>
      <c r="D75" s="66" t="s">
        <v>124</v>
      </c>
      <c r="E75" s="66"/>
      <c r="F75" s="66"/>
      <c r="G75" s="66" t="s">
        <v>125</v>
      </c>
      <c r="H75" s="66" t="s">
        <v>126</v>
      </c>
      <c r="I75" s="66" t="s">
        <v>127</v>
      </c>
      <c r="J75" s="66" t="s">
        <v>135</v>
      </c>
      <c r="K75" s="66" t="s">
        <v>129</v>
      </c>
      <c r="L75" s="67" t="s">
        <v>163</v>
      </c>
      <c r="M75" s="66">
        <v>1</v>
      </c>
      <c r="N75" s="67" t="s">
        <v>163</v>
      </c>
      <c r="O75" s="67" t="s">
        <v>159</v>
      </c>
      <c r="P75" s="67" t="s">
        <v>159</v>
      </c>
      <c r="Q75" s="66">
        <v>53105.318768</v>
      </c>
      <c r="R75" s="66">
        <v>10000</v>
      </c>
      <c r="S75" s="68">
        <v>99.990138</v>
      </c>
      <c r="T75" s="66">
        <v>0</v>
      </c>
      <c r="U75" s="69">
        <v>531000815.0022097</v>
      </c>
      <c r="V75" s="70" t="s">
        <v>164</v>
      </c>
      <c r="W75" s="70" t="s">
        <v>164</v>
      </c>
      <c r="X75" s="66" t="s">
        <v>124</v>
      </c>
    </row>
    <row r="76" spans="1:24" ht="15">
      <c r="A76" s="66">
        <f t="shared" si="0"/>
        <v>65</v>
      </c>
      <c r="B76" s="66" t="s">
        <v>161</v>
      </c>
      <c r="C76" s="66" t="s">
        <v>162</v>
      </c>
      <c r="D76" s="66" t="s">
        <v>124</v>
      </c>
      <c r="E76" s="66"/>
      <c r="F76" s="66"/>
      <c r="G76" s="66" t="s">
        <v>125</v>
      </c>
      <c r="H76" s="66" t="s">
        <v>126</v>
      </c>
      <c r="I76" s="66" t="s">
        <v>127</v>
      </c>
      <c r="J76" s="66" t="s">
        <v>136</v>
      </c>
      <c r="K76" s="66" t="s">
        <v>129</v>
      </c>
      <c r="L76" s="67" t="s">
        <v>163</v>
      </c>
      <c r="M76" s="66">
        <v>1</v>
      </c>
      <c r="N76" s="67" t="s">
        <v>163</v>
      </c>
      <c r="O76" s="67" t="s">
        <v>159</v>
      </c>
      <c r="P76" s="67" t="s">
        <v>159</v>
      </c>
      <c r="Q76" s="66">
        <v>50641.219357</v>
      </c>
      <c r="R76" s="66">
        <v>10000</v>
      </c>
      <c r="S76" s="68">
        <v>99.990138</v>
      </c>
      <c r="T76" s="66">
        <v>0</v>
      </c>
      <c r="U76" s="69">
        <v>506362250.99690527</v>
      </c>
      <c r="V76" s="70" t="s">
        <v>164</v>
      </c>
      <c r="W76" s="70" t="s">
        <v>164</v>
      </c>
      <c r="X76" s="66" t="s">
        <v>124</v>
      </c>
    </row>
    <row r="77" spans="1:24" ht="15">
      <c r="A77" s="66">
        <f t="shared" si="0"/>
        <v>66</v>
      </c>
      <c r="B77" s="66" t="s">
        <v>161</v>
      </c>
      <c r="C77" s="66" t="s">
        <v>162</v>
      </c>
      <c r="D77" s="66" t="s">
        <v>124</v>
      </c>
      <c r="E77" s="66"/>
      <c r="F77" s="66"/>
      <c r="G77" s="66" t="s">
        <v>125</v>
      </c>
      <c r="H77" s="66" t="s">
        <v>126</v>
      </c>
      <c r="I77" s="66" t="s">
        <v>127</v>
      </c>
      <c r="J77" s="66" t="s">
        <v>137</v>
      </c>
      <c r="K77" s="66" t="s">
        <v>129</v>
      </c>
      <c r="L77" s="67" t="s">
        <v>163</v>
      </c>
      <c r="M77" s="66">
        <v>1</v>
      </c>
      <c r="N77" s="67" t="s">
        <v>163</v>
      </c>
      <c r="O77" s="67" t="s">
        <v>159</v>
      </c>
      <c r="P77" s="67" t="s">
        <v>159</v>
      </c>
      <c r="Q77" s="66">
        <v>18312.437553</v>
      </c>
      <c r="R77" s="66">
        <v>10000</v>
      </c>
      <c r="S77" s="68">
        <v>99.990138</v>
      </c>
      <c r="T77" s="66">
        <v>0</v>
      </c>
      <c r="U77" s="69">
        <v>183106315.73083547</v>
      </c>
      <c r="V77" s="70" t="s">
        <v>164</v>
      </c>
      <c r="W77" s="70" t="s">
        <v>164</v>
      </c>
      <c r="X77" s="66" t="s">
        <v>124</v>
      </c>
    </row>
    <row r="78" spans="1:24" ht="15">
      <c r="A78" s="66">
        <f aca="true" t="shared" si="1" ref="A78:A83">A77+1</f>
        <v>67</v>
      </c>
      <c r="B78" s="66" t="s">
        <v>165</v>
      </c>
      <c r="C78" s="66" t="s">
        <v>166</v>
      </c>
      <c r="D78" s="66" t="s">
        <v>124</v>
      </c>
      <c r="E78" s="66"/>
      <c r="F78" s="66"/>
      <c r="G78" s="66" t="s">
        <v>125</v>
      </c>
      <c r="H78" s="66" t="s">
        <v>126</v>
      </c>
      <c r="I78" s="66" t="s">
        <v>127</v>
      </c>
      <c r="J78" s="66" t="s">
        <v>128</v>
      </c>
      <c r="K78" s="66" t="s">
        <v>129</v>
      </c>
      <c r="L78" s="67" t="s">
        <v>167</v>
      </c>
      <c r="M78" s="66">
        <v>5</v>
      </c>
      <c r="N78" s="67" t="s">
        <v>167</v>
      </c>
      <c r="O78" s="67" t="s">
        <v>163</v>
      </c>
      <c r="P78" s="67" t="s">
        <v>163</v>
      </c>
      <c r="Q78" s="66">
        <v>126134.99855</v>
      </c>
      <c r="R78" s="66">
        <v>10000</v>
      </c>
      <c r="S78" s="68">
        <v>99.949341</v>
      </c>
      <c r="T78" s="66">
        <v>0</v>
      </c>
      <c r="U78" s="69">
        <v>1260710995.0574706</v>
      </c>
      <c r="V78" s="70" t="s">
        <v>168</v>
      </c>
      <c r="W78" s="70" t="s">
        <v>168</v>
      </c>
      <c r="X78" s="66" t="s">
        <v>124</v>
      </c>
    </row>
    <row r="79" spans="1:24" ht="15">
      <c r="A79" s="66">
        <f t="shared" si="1"/>
        <v>68</v>
      </c>
      <c r="B79" s="66" t="s">
        <v>165</v>
      </c>
      <c r="C79" s="66" t="s">
        <v>166</v>
      </c>
      <c r="D79" s="66" t="s">
        <v>124</v>
      </c>
      <c r="E79" s="66"/>
      <c r="F79" s="66"/>
      <c r="G79" s="66" t="s">
        <v>125</v>
      </c>
      <c r="H79" s="66" t="s">
        <v>126</v>
      </c>
      <c r="I79" s="66" t="s">
        <v>127</v>
      </c>
      <c r="J79" s="66" t="s">
        <v>133</v>
      </c>
      <c r="K79" s="66" t="s">
        <v>129</v>
      </c>
      <c r="L79" s="67" t="s">
        <v>167</v>
      </c>
      <c r="M79" s="66">
        <v>5</v>
      </c>
      <c r="N79" s="67" t="s">
        <v>167</v>
      </c>
      <c r="O79" s="67" t="s">
        <v>163</v>
      </c>
      <c r="P79" s="67" t="s">
        <v>163</v>
      </c>
      <c r="Q79" s="66">
        <v>64790.723998</v>
      </c>
      <c r="R79" s="66">
        <v>10000</v>
      </c>
      <c r="S79" s="68">
        <v>99.949341</v>
      </c>
      <c r="T79" s="66">
        <v>0</v>
      </c>
      <c r="U79" s="69">
        <v>647579015.0315304</v>
      </c>
      <c r="V79" s="70" t="s">
        <v>168</v>
      </c>
      <c r="W79" s="70" t="s">
        <v>168</v>
      </c>
      <c r="X79" s="66" t="s">
        <v>124</v>
      </c>
    </row>
    <row r="80" spans="1:24" ht="15">
      <c r="A80" s="66">
        <f t="shared" si="1"/>
        <v>69</v>
      </c>
      <c r="B80" s="66" t="s">
        <v>165</v>
      </c>
      <c r="C80" s="66" t="s">
        <v>166</v>
      </c>
      <c r="D80" s="66" t="s">
        <v>124</v>
      </c>
      <c r="E80" s="66"/>
      <c r="F80" s="66"/>
      <c r="G80" s="66" t="s">
        <v>125</v>
      </c>
      <c r="H80" s="66" t="s">
        <v>126</v>
      </c>
      <c r="I80" s="66" t="s">
        <v>127</v>
      </c>
      <c r="J80" s="66" t="s">
        <v>134</v>
      </c>
      <c r="K80" s="66" t="s">
        <v>129</v>
      </c>
      <c r="L80" s="67" t="s">
        <v>167</v>
      </c>
      <c r="M80" s="66">
        <v>5</v>
      </c>
      <c r="N80" s="67" t="s">
        <v>167</v>
      </c>
      <c r="O80" s="67" t="s">
        <v>163</v>
      </c>
      <c r="P80" s="67" t="s">
        <v>163</v>
      </c>
      <c r="Q80" s="66">
        <v>81321.386208</v>
      </c>
      <c r="R80" s="66">
        <v>10000</v>
      </c>
      <c r="S80" s="68">
        <v>99.949341</v>
      </c>
      <c r="T80" s="66">
        <v>0</v>
      </c>
      <c r="U80" s="69">
        <v>812801894.0365742</v>
      </c>
      <c r="V80" s="70" t="s">
        <v>168</v>
      </c>
      <c r="W80" s="70" t="s">
        <v>168</v>
      </c>
      <c r="X80" s="66" t="s">
        <v>124</v>
      </c>
    </row>
    <row r="81" spans="1:24" ht="15">
      <c r="A81" s="66">
        <f t="shared" si="1"/>
        <v>70</v>
      </c>
      <c r="B81" s="66" t="s">
        <v>165</v>
      </c>
      <c r="C81" s="66" t="s">
        <v>166</v>
      </c>
      <c r="D81" s="66" t="s">
        <v>124</v>
      </c>
      <c r="E81" s="66"/>
      <c r="F81" s="66"/>
      <c r="G81" s="66" t="s">
        <v>125</v>
      </c>
      <c r="H81" s="66" t="s">
        <v>126</v>
      </c>
      <c r="I81" s="66" t="s">
        <v>127</v>
      </c>
      <c r="J81" s="66" t="s">
        <v>135</v>
      </c>
      <c r="K81" s="66" t="s">
        <v>129</v>
      </c>
      <c r="L81" s="67" t="s">
        <v>167</v>
      </c>
      <c r="M81" s="66">
        <v>5</v>
      </c>
      <c r="N81" s="67" t="s">
        <v>167</v>
      </c>
      <c r="O81" s="67" t="s">
        <v>163</v>
      </c>
      <c r="P81" s="67" t="s">
        <v>163</v>
      </c>
      <c r="Q81" s="66">
        <v>66233.459076</v>
      </c>
      <c r="R81" s="66">
        <v>10000</v>
      </c>
      <c r="S81" s="68">
        <v>99.949341</v>
      </c>
      <c r="T81" s="66">
        <v>0</v>
      </c>
      <c r="U81" s="69">
        <v>661999057.0238304</v>
      </c>
      <c r="V81" s="70" t="s">
        <v>168</v>
      </c>
      <c r="W81" s="70" t="s">
        <v>168</v>
      </c>
      <c r="X81" s="66" t="s">
        <v>124</v>
      </c>
    </row>
    <row r="82" spans="1:24" ht="15">
      <c r="A82" s="66">
        <f t="shared" si="1"/>
        <v>71</v>
      </c>
      <c r="B82" s="66" t="s">
        <v>165</v>
      </c>
      <c r="C82" s="66" t="s">
        <v>166</v>
      </c>
      <c r="D82" s="66" t="s">
        <v>124</v>
      </c>
      <c r="E82" s="66"/>
      <c r="F82" s="66"/>
      <c r="G82" s="66" t="s">
        <v>125</v>
      </c>
      <c r="H82" s="66" t="s">
        <v>126</v>
      </c>
      <c r="I82" s="66" t="s">
        <v>127</v>
      </c>
      <c r="J82" s="66" t="s">
        <v>136</v>
      </c>
      <c r="K82" s="66" t="s">
        <v>129</v>
      </c>
      <c r="L82" s="67" t="s">
        <v>167</v>
      </c>
      <c r="M82" s="66">
        <v>5</v>
      </c>
      <c r="N82" s="67" t="s">
        <v>167</v>
      </c>
      <c r="O82" s="67" t="s">
        <v>163</v>
      </c>
      <c r="P82" s="67" t="s">
        <v>163</v>
      </c>
      <c r="Q82" s="66">
        <v>53488.256752</v>
      </c>
      <c r="R82" s="66">
        <v>10000</v>
      </c>
      <c r="S82" s="68">
        <v>99.949341</v>
      </c>
      <c r="T82" s="66">
        <v>0</v>
      </c>
      <c r="U82" s="69">
        <v>534611600.02291363</v>
      </c>
      <c r="V82" s="70" t="s">
        <v>168</v>
      </c>
      <c r="W82" s="70" t="s">
        <v>168</v>
      </c>
      <c r="X82" s="66" t="s">
        <v>124</v>
      </c>
    </row>
    <row r="83" spans="1:24" ht="15">
      <c r="A83" s="66">
        <f t="shared" si="1"/>
        <v>72</v>
      </c>
      <c r="B83" s="66" t="s">
        <v>165</v>
      </c>
      <c r="C83" s="66" t="s">
        <v>166</v>
      </c>
      <c r="D83" s="66" t="s">
        <v>124</v>
      </c>
      <c r="E83" s="66"/>
      <c r="F83" s="66"/>
      <c r="G83" s="66" t="s">
        <v>125</v>
      </c>
      <c r="H83" s="66" t="s">
        <v>126</v>
      </c>
      <c r="I83" s="66" t="s">
        <v>127</v>
      </c>
      <c r="J83" s="66" t="s">
        <v>137</v>
      </c>
      <c r="K83" s="66" t="s">
        <v>129</v>
      </c>
      <c r="L83" s="67" t="s">
        <v>167</v>
      </c>
      <c r="M83" s="66">
        <v>5</v>
      </c>
      <c r="N83" s="67" t="s">
        <v>167</v>
      </c>
      <c r="O83" s="67" t="s">
        <v>163</v>
      </c>
      <c r="P83" s="67" t="s">
        <v>163</v>
      </c>
      <c r="Q83" s="66">
        <v>19931.175414</v>
      </c>
      <c r="R83" s="66">
        <v>10000</v>
      </c>
      <c r="S83" s="68">
        <v>99.949341</v>
      </c>
      <c r="T83" s="66">
        <v>0</v>
      </c>
      <c r="U83" s="69">
        <v>199210784.30019084</v>
      </c>
      <c r="V83" s="70" t="s">
        <v>168</v>
      </c>
      <c r="W83" s="70" t="s">
        <v>168</v>
      </c>
      <c r="X83" s="66" t="s">
        <v>124</v>
      </c>
    </row>
    <row r="86" ht="15">
      <c r="E86" s="71"/>
    </row>
    <row r="89" ht="15">
      <c r="F89" s="72"/>
    </row>
    <row r="91" spans="3:4" ht="15">
      <c r="C91" s="73"/>
      <c r="D91" s="73"/>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X159"/>
  <sheetViews>
    <sheetView zoomScalePageLayoutView="0" workbookViewId="0" topLeftCell="A1">
      <selection activeCell="A1" sqref="A1"/>
    </sheetView>
  </sheetViews>
  <sheetFormatPr defaultColWidth="9.140625" defaultRowHeight="15"/>
  <cols>
    <col min="1" max="1" width="10.57421875" style="0" customWidth="1"/>
    <col min="2" max="2" width="53.8515625" style="0" customWidth="1"/>
    <col min="3" max="3" width="17.00390625" style="0" customWidth="1"/>
    <col min="4" max="4" width="28.8515625" style="0" customWidth="1"/>
    <col min="5" max="5" width="15.28125" style="0" customWidth="1"/>
    <col min="6" max="6" width="13.57421875" style="0" customWidth="1"/>
    <col min="7" max="7" width="10.140625" style="0" customWidth="1"/>
    <col min="8" max="8" width="14.28125" style="0" customWidth="1"/>
    <col min="9" max="9" width="28.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0" customWidth="1"/>
    <col min="22" max="22" width="14.00390625" style="0" customWidth="1"/>
    <col min="23" max="23" width="13.7109375" style="0" customWidth="1"/>
    <col min="24" max="24" width="28.421875" style="0" customWidth="1"/>
  </cols>
  <sheetData>
    <row r="1" ht="15">
      <c r="A1" s="61" t="s">
        <v>89</v>
      </c>
    </row>
    <row r="2" ht="15">
      <c r="A2" s="62" t="s">
        <v>90</v>
      </c>
    </row>
    <row r="3" ht="15">
      <c r="A3" s="62" t="s">
        <v>91</v>
      </c>
    </row>
    <row r="4" ht="15">
      <c r="A4" s="61" t="s">
        <v>92</v>
      </c>
    </row>
    <row r="5" ht="15">
      <c r="A5" s="61" t="s">
        <v>93</v>
      </c>
    </row>
    <row r="6" ht="15">
      <c r="A6" s="61" t="s">
        <v>94</v>
      </c>
    </row>
    <row r="7" ht="15">
      <c r="A7" s="61" t="s">
        <v>95</v>
      </c>
    </row>
    <row r="8" ht="15">
      <c r="A8" s="61" t="s">
        <v>96</v>
      </c>
    </row>
    <row r="9" ht="15">
      <c r="A9" s="61" t="s">
        <v>97</v>
      </c>
    </row>
    <row r="11" spans="1:24" ht="114.75" customHeight="1">
      <c r="A11" s="63" t="s">
        <v>98</v>
      </c>
      <c r="B11" s="63" t="s">
        <v>99</v>
      </c>
      <c r="C11" s="64" t="s">
        <v>100</v>
      </c>
      <c r="D11" s="65" t="s">
        <v>101</v>
      </c>
      <c r="E11" s="64" t="s">
        <v>102</v>
      </c>
      <c r="F11" s="63" t="s">
        <v>103</v>
      </c>
      <c r="G11" s="63" t="s">
        <v>104</v>
      </c>
      <c r="H11" s="63" t="s">
        <v>105</v>
      </c>
      <c r="I11" s="63" t="s">
        <v>106</v>
      </c>
      <c r="J11" s="63" t="s">
        <v>107</v>
      </c>
      <c r="K11" s="63" t="s">
        <v>108</v>
      </c>
      <c r="L11" s="63" t="s">
        <v>109</v>
      </c>
      <c r="M11" s="63" t="s">
        <v>110</v>
      </c>
      <c r="N11" s="63" t="s">
        <v>111</v>
      </c>
      <c r="O11" s="63" t="s">
        <v>112</v>
      </c>
      <c r="P11" s="63" t="s">
        <v>113</v>
      </c>
      <c r="Q11" s="63" t="s">
        <v>114</v>
      </c>
      <c r="R11" s="63" t="s">
        <v>115</v>
      </c>
      <c r="S11" s="63" t="s">
        <v>116</v>
      </c>
      <c r="T11" s="63" t="s">
        <v>117</v>
      </c>
      <c r="U11" s="63" t="s">
        <v>118</v>
      </c>
      <c r="V11" s="63" t="s">
        <v>119</v>
      </c>
      <c r="W11" s="63" t="s">
        <v>120</v>
      </c>
      <c r="X11" s="63" t="s">
        <v>121</v>
      </c>
    </row>
    <row r="12" spans="1:24" ht="15">
      <c r="A12" s="66">
        <v>1</v>
      </c>
      <c r="B12" s="66" t="s">
        <v>302</v>
      </c>
      <c r="C12" s="66" t="s">
        <v>303</v>
      </c>
      <c r="D12" s="66" t="s">
        <v>124</v>
      </c>
      <c r="E12" s="66"/>
      <c r="F12" s="66"/>
      <c r="G12" s="66" t="s">
        <v>125</v>
      </c>
      <c r="H12" s="66" t="s">
        <v>126</v>
      </c>
      <c r="I12" s="66" t="s">
        <v>127</v>
      </c>
      <c r="J12" s="66" t="s">
        <v>128</v>
      </c>
      <c r="K12" s="66" t="s">
        <v>129</v>
      </c>
      <c r="L12" s="67" t="s">
        <v>304</v>
      </c>
      <c r="M12" s="66">
        <v>1</v>
      </c>
      <c r="N12" s="67" t="s">
        <v>304</v>
      </c>
      <c r="O12" s="67" t="s">
        <v>167</v>
      </c>
      <c r="P12" s="67" t="s">
        <v>167</v>
      </c>
      <c r="Q12" s="66">
        <v>45934.085391</v>
      </c>
      <c r="R12" s="66">
        <v>10000</v>
      </c>
      <c r="S12" s="68">
        <v>99.99022</v>
      </c>
      <c r="T12" s="66">
        <v>0</v>
      </c>
      <c r="U12" s="69">
        <v>459295930.9716307</v>
      </c>
      <c r="V12" s="70" t="s">
        <v>305</v>
      </c>
      <c r="W12" s="70" t="s">
        <v>305</v>
      </c>
      <c r="X12" s="66" t="s">
        <v>124</v>
      </c>
    </row>
    <row r="13" spans="1:24" ht="15">
      <c r="A13" s="66">
        <f>A12+1</f>
        <v>2</v>
      </c>
      <c r="B13" s="66" t="s">
        <v>302</v>
      </c>
      <c r="C13" s="66" t="s">
        <v>303</v>
      </c>
      <c r="D13" s="66" t="s">
        <v>124</v>
      </c>
      <c r="E13" s="66"/>
      <c r="F13" s="66"/>
      <c r="G13" s="66" t="s">
        <v>125</v>
      </c>
      <c r="H13" s="66" t="s">
        <v>126</v>
      </c>
      <c r="I13" s="66" t="s">
        <v>127</v>
      </c>
      <c r="J13" s="66" t="s">
        <v>128</v>
      </c>
      <c r="K13" s="66" t="s">
        <v>129</v>
      </c>
      <c r="L13" s="67" t="s">
        <v>304</v>
      </c>
      <c r="M13" s="66">
        <v>1</v>
      </c>
      <c r="N13" s="67" t="s">
        <v>304</v>
      </c>
      <c r="O13" s="67" t="s">
        <v>167</v>
      </c>
      <c r="P13" s="67" t="s">
        <v>167</v>
      </c>
      <c r="Q13" s="66">
        <v>80200.913072</v>
      </c>
      <c r="R13" s="66">
        <v>10000</v>
      </c>
      <c r="S13" s="68">
        <v>99.990248</v>
      </c>
      <c r="T13" s="66">
        <v>0</v>
      </c>
      <c r="U13" s="69">
        <v>801930915.0201293</v>
      </c>
      <c r="V13" s="70" t="s">
        <v>306</v>
      </c>
      <c r="W13" s="70" t="s">
        <v>306</v>
      </c>
      <c r="X13" s="66" t="s">
        <v>124</v>
      </c>
    </row>
    <row r="14" spans="1:24" ht="15">
      <c r="A14" s="66">
        <f aca="true" t="shared" si="0" ref="A14:A77">A13+1</f>
        <v>3</v>
      </c>
      <c r="B14" s="66" t="s">
        <v>302</v>
      </c>
      <c r="C14" s="66" t="s">
        <v>303</v>
      </c>
      <c r="D14" s="66" t="s">
        <v>124</v>
      </c>
      <c r="E14" s="66"/>
      <c r="F14" s="66"/>
      <c r="G14" s="66" t="s">
        <v>125</v>
      </c>
      <c r="H14" s="66" t="s">
        <v>126</v>
      </c>
      <c r="I14" s="66" t="s">
        <v>127</v>
      </c>
      <c r="J14" s="66" t="s">
        <v>133</v>
      </c>
      <c r="K14" s="66" t="s">
        <v>129</v>
      </c>
      <c r="L14" s="67" t="s">
        <v>304</v>
      </c>
      <c r="M14" s="66">
        <v>1</v>
      </c>
      <c r="N14" s="67" t="s">
        <v>304</v>
      </c>
      <c r="O14" s="67" t="s">
        <v>167</v>
      </c>
      <c r="P14" s="67" t="s">
        <v>167</v>
      </c>
      <c r="Q14" s="66">
        <v>23594.582718</v>
      </c>
      <c r="R14" s="66">
        <v>10000</v>
      </c>
      <c r="S14" s="68">
        <v>99.99022</v>
      </c>
      <c r="T14" s="66">
        <v>0</v>
      </c>
      <c r="U14" s="69">
        <v>235922751.98483136</v>
      </c>
      <c r="V14" s="70" t="s">
        <v>305</v>
      </c>
      <c r="W14" s="70" t="s">
        <v>305</v>
      </c>
      <c r="X14" s="66" t="s">
        <v>124</v>
      </c>
    </row>
    <row r="15" spans="1:24" ht="15">
      <c r="A15" s="66">
        <f t="shared" si="0"/>
        <v>4</v>
      </c>
      <c r="B15" s="66" t="s">
        <v>302</v>
      </c>
      <c r="C15" s="66" t="s">
        <v>303</v>
      </c>
      <c r="D15" s="66" t="s">
        <v>124</v>
      </c>
      <c r="E15" s="66"/>
      <c r="F15" s="66"/>
      <c r="G15" s="66" t="s">
        <v>125</v>
      </c>
      <c r="H15" s="66" t="s">
        <v>126</v>
      </c>
      <c r="I15" s="66" t="s">
        <v>127</v>
      </c>
      <c r="J15" s="66" t="s">
        <v>133</v>
      </c>
      <c r="K15" s="66" t="s">
        <v>129</v>
      </c>
      <c r="L15" s="67" t="s">
        <v>304</v>
      </c>
      <c r="M15" s="66">
        <v>1</v>
      </c>
      <c r="N15" s="67" t="s">
        <v>304</v>
      </c>
      <c r="O15" s="67" t="s">
        <v>167</v>
      </c>
      <c r="P15" s="67" t="s">
        <v>167</v>
      </c>
      <c r="Q15" s="66">
        <v>41196.141442</v>
      </c>
      <c r="R15" s="66">
        <v>10000</v>
      </c>
      <c r="S15" s="68">
        <v>99.990248</v>
      </c>
      <c r="T15" s="66">
        <v>0</v>
      </c>
      <c r="U15" s="69">
        <v>411921238.0066471</v>
      </c>
      <c r="V15" s="70" t="s">
        <v>306</v>
      </c>
      <c r="W15" s="70" t="s">
        <v>306</v>
      </c>
      <c r="X15" s="66" t="s">
        <v>124</v>
      </c>
    </row>
    <row r="16" spans="1:24" ht="15">
      <c r="A16" s="66">
        <f t="shared" si="0"/>
        <v>5</v>
      </c>
      <c r="B16" s="66" t="s">
        <v>302</v>
      </c>
      <c r="C16" s="66" t="s">
        <v>303</v>
      </c>
      <c r="D16" s="66" t="s">
        <v>124</v>
      </c>
      <c r="E16" s="66"/>
      <c r="F16" s="66"/>
      <c r="G16" s="66" t="s">
        <v>125</v>
      </c>
      <c r="H16" s="66" t="s">
        <v>126</v>
      </c>
      <c r="I16" s="66" t="s">
        <v>127</v>
      </c>
      <c r="J16" s="66" t="s">
        <v>134</v>
      </c>
      <c r="K16" s="66" t="s">
        <v>129</v>
      </c>
      <c r="L16" s="67" t="s">
        <v>304</v>
      </c>
      <c r="M16" s="66">
        <v>1</v>
      </c>
      <c r="N16" s="67" t="s">
        <v>304</v>
      </c>
      <c r="O16" s="67" t="s">
        <v>167</v>
      </c>
      <c r="P16" s="67" t="s">
        <v>167</v>
      </c>
      <c r="Q16" s="66">
        <v>29614.488757</v>
      </c>
      <c r="R16" s="66">
        <v>10000</v>
      </c>
      <c r="S16" s="68">
        <v>99.99022</v>
      </c>
      <c r="T16" s="66">
        <v>0</v>
      </c>
      <c r="U16" s="69">
        <v>296115924.984984</v>
      </c>
      <c r="V16" s="70" t="s">
        <v>305</v>
      </c>
      <c r="W16" s="70" t="s">
        <v>305</v>
      </c>
      <c r="X16" s="66" t="s">
        <v>124</v>
      </c>
    </row>
    <row r="17" spans="1:24" ht="15">
      <c r="A17" s="66">
        <f t="shared" si="0"/>
        <v>6</v>
      </c>
      <c r="B17" s="66" t="s">
        <v>302</v>
      </c>
      <c r="C17" s="66" t="s">
        <v>303</v>
      </c>
      <c r="D17" s="66" t="s">
        <v>124</v>
      </c>
      <c r="E17" s="66"/>
      <c r="F17" s="66"/>
      <c r="G17" s="66" t="s">
        <v>125</v>
      </c>
      <c r="H17" s="66" t="s">
        <v>126</v>
      </c>
      <c r="I17" s="66" t="s">
        <v>127</v>
      </c>
      <c r="J17" s="66" t="s">
        <v>134</v>
      </c>
      <c r="K17" s="66" t="s">
        <v>129</v>
      </c>
      <c r="L17" s="67" t="s">
        <v>304</v>
      </c>
      <c r="M17" s="66">
        <v>1</v>
      </c>
      <c r="N17" s="67" t="s">
        <v>304</v>
      </c>
      <c r="O17" s="67" t="s">
        <v>167</v>
      </c>
      <c r="P17" s="67" t="s">
        <v>167</v>
      </c>
      <c r="Q17" s="66">
        <v>51706.897301</v>
      </c>
      <c r="R17" s="66">
        <v>10000</v>
      </c>
      <c r="S17" s="68">
        <v>99.990248</v>
      </c>
      <c r="T17" s="66">
        <v>0</v>
      </c>
      <c r="U17" s="69">
        <v>517018546.01352787</v>
      </c>
      <c r="V17" s="70" t="s">
        <v>306</v>
      </c>
      <c r="W17" s="70" t="s">
        <v>306</v>
      </c>
      <c r="X17" s="66" t="s">
        <v>124</v>
      </c>
    </row>
    <row r="18" spans="1:24" ht="15">
      <c r="A18" s="66">
        <f t="shared" si="0"/>
        <v>7</v>
      </c>
      <c r="B18" s="66" t="s">
        <v>302</v>
      </c>
      <c r="C18" s="66" t="s">
        <v>303</v>
      </c>
      <c r="D18" s="66" t="s">
        <v>124</v>
      </c>
      <c r="E18" s="66"/>
      <c r="F18" s="66"/>
      <c r="G18" s="66" t="s">
        <v>125</v>
      </c>
      <c r="H18" s="66" t="s">
        <v>126</v>
      </c>
      <c r="I18" s="66" t="s">
        <v>127</v>
      </c>
      <c r="J18" s="66" t="s">
        <v>135</v>
      </c>
      <c r="K18" s="66" t="s">
        <v>129</v>
      </c>
      <c r="L18" s="67" t="s">
        <v>304</v>
      </c>
      <c r="M18" s="66">
        <v>1</v>
      </c>
      <c r="N18" s="67" t="s">
        <v>304</v>
      </c>
      <c r="O18" s="67" t="s">
        <v>167</v>
      </c>
      <c r="P18" s="67" t="s">
        <v>167</v>
      </c>
      <c r="Q18" s="66">
        <v>24119.977801</v>
      </c>
      <c r="R18" s="66">
        <v>10000</v>
      </c>
      <c r="S18" s="68">
        <v>99.99022</v>
      </c>
      <c r="T18" s="66">
        <v>0</v>
      </c>
      <c r="U18" s="69">
        <v>241176188.98527032</v>
      </c>
      <c r="V18" s="70" t="s">
        <v>305</v>
      </c>
      <c r="W18" s="70" t="s">
        <v>305</v>
      </c>
      <c r="X18" s="66" t="s">
        <v>124</v>
      </c>
    </row>
    <row r="19" spans="1:24" ht="15">
      <c r="A19" s="66">
        <f t="shared" si="0"/>
        <v>8</v>
      </c>
      <c r="B19" s="66" t="s">
        <v>302</v>
      </c>
      <c r="C19" s="66" t="s">
        <v>303</v>
      </c>
      <c r="D19" s="66" t="s">
        <v>124</v>
      </c>
      <c r="E19" s="66"/>
      <c r="F19" s="66"/>
      <c r="G19" s="66" t="s">
        <v>125</v>
      </c>
      <c r="H19" s="66" t="s">
        <v>126</v>
      </c>
      <c r="I19" s="66" t="s">
        <v>127</v>
      </c>
      <c r="J19" s="66" t="s">
        <v>135</v>
      </c>
      <c r="K19" s="66" t="s">
        <v>129</v>
      </c>
      <c r="L19" s="67" t="s">
        <v>304</v>
      </c>
      <c r="M19" s="66">
        <v>1</v>
      </c>
      <c r="N19" s="67" t="s">
        <v>304</v>
      </c>
      <c r="O19" s="67" t="s">
        <v>167</v>
      </c>
      <c r="P19" s="67" t="s">
        <v>167</v>
      </c>
      <c r="Q19" s="66">
        <v>42113.481206</v>
      </c>
      <c r="R19" s="66">
        <v>10000</v>
      </c>
      <c r="S19" s="68">
        <v>99.990248</v>
      </c>
      <c r="T19" s="66">
        <v>0</v>
      </c>
      <c r="U19" s="69">
        <v>421093741.0137943</v>
      </c>
      <c r="V19" s="70" t="s">
        <v>306</v>
      </c>
      <c r="W19" s="70" t="s">
        <v>306</v>
      </c>
      <c r="X19" s="66" t="s">
        <v>124</v>
      </c>
    </row>
    <row r="20" spans="1:24" ht="15">
      <c r="A20" s="66">
        <f t="shared" si="0"/>
        <v>9</v>
      </c>
      <c r="B20" s="66" t="s">
        <v>302</v>
      </c>
      <c r="C20" s="66" t="s">
        <v>303</v>
      </c>
      <c r="D20" s="66" t="s">
        <v>124</v>
      </c>
      <c r="E20" s="66"/>
      <c r="F20" s="66"/>
      <c r="G20" s="66" t="s">
        <v>125</v>
      </c>
      <c r="H20" s="66" t="s">
        <v>126</v>
      </c>
      <c r="I20" s="66" t="s">
        <v>127</v>
      </c>
      <c r="J20" s="66" t="s">
        <v>136</v>
      </c>
      <c r="K20" s="66" t="s">
        <v>129</v>
      </c>
      <c r="L20" s="67" t="s">
        <v>304</v>
      </c>
      <c r="M20" s="66">
        <v>1</v>
      </c>
      <c r="N20" s="67" t="s">
        <v>304</v>
      </c>
      <c r="O20" s="67" t="s">
        <v>167</v>
      </c>
      <c r="P20" s="67" t="s">
        <v>167</v>
      </c>
      <c r="Q20" s="66">
        <v>19478.607781</v>
      </c>
      <c r="R20" s="66">
        <v>10000</v>
      </c>
      <c r="S20" s="68">
        <v>99.99022</v>
      </c>
      <c r="T20" s="66">
        <v>0</v>
      </c>
      <c r="U20" s="69">
        <v>194767027.98481208</v>
      </c>
      <c r="V20" s="70" t="s">
        <v>305</v>
      </c>
      <c r="W20" s="70" t="s">
        <v>305</v>
      </c>
      <c r="X20" s="66" t="s">
        <v>124</v>
      </c>
    </row>
    <row r="21" spans="1:24" ht="15">
      <c r="A21" s="66">
        <f t="shared" si="0"/>
        <v>10</v>
      </c>
      <c r="B21" s="66" t="s">
        <v>302</v>
      </c>
      <c r="C21" s="66" t="s">
        <v>303</v>
      </c>
      <c r="D21" s="66" t="s">
        <v>124</v>
      </c>
      <c r="E21" s="66"/>
      <c r="F21" s="66"/>
      <c r="G21" s="66" t="s">
        <v>125</v>
      </c>
      <c r="H21" s="66" t="s">
        <v>126</v>
      </c>
      <c r="I21" s="66" t="s">
        <v>127</v>
      </c>
      <c r="J21" s="66" t="s">
        <v>136</v>
      </c>
      <c r="K21" s="66" t="s">
        <v>129</v>
      </c>
      <c r="L21" s="67" t="s">
        <v>304</v>
      </c>
      <c r="M21" s="66">
        <v>1</v>
      </c>
      <c r="N21" s="67" t="s">
        <v>304</v>
      </c>
      <c r="O21" s="67" t="s">
        <v>167</v>
      </c>
      <c r="P21" s="67" t="s">
        <v>167</v>
      </c>
      <c r="Q21" s="66">
        <v>34009.649182</v>
      </c>
      <c r="R21" s="66">
        <v>10000</v>
      </c>
      <c r="S21" s="68">
        <v>99.990248</v>
      </c>
      <c r="T21" s="66">
        <v>0</v>
      </c>
      <c r="U21" s="69">
        <v>340063324.0116642</v>
      </c>
      <c r="V21" s="70" t="s">
        <v>306</v>
      </c>
      <c r="W21" s="70" t="s">
        <v>306</v>
      </c>
      <c r="X21" s="66" t="s">
        <v>124</v>
      </c>
    </row>
    <row r="22" spans="1:24" ht="15">
      <c r="A22" s="66">
        <f t="shared" si="0"/>
        <v>11</v>
      </c>
      <c r="B22" s="66" t="s">
        <v>302</v>
      </c>
      <c r="C22" s="66" t="s">
        <v>303</v>
      </c>
      <c r="D22" s="66" t="s">
        <v>124</v>
      </c>
      <c r="E22" s="66"/>
      <c r="F22" s="66"/>
      <c r="G22" s="66" t="s">
        <v>125</v>
      </c>
      <c r="H22" s="66" t="s">
        <v>126</v>
      </c>
      <c r="I22" s="66" t="s">
        <v>127</v>
      </c>
      <c r="J22" s="66" t="s">
        <v>137</v>
      </c>
      <c r="K22" s="66" t="s">
        <v>129</v>
      </c>
      <c r="L22" s="67" t="s">
        <v>304</v>
      </c>
      <c r="M22" s="66">
        <v>1</v>
      </c>
      <c r="N22" s="67" t="s">
        <v>304</v>
      </c>
      <c r="O22" s="67" t="s">
        <v>167</v>
      </c>
      <c r="P22" s="67" t="s">
        <v>167</v>
      </c>
      <c r="Q22" s="66">
        <v>7258.257549</v>
      </c>
      <c r="R22" s="66">
        <v>10000</v>
      </c>
      <c r="S22" s="68">
        <v>99.99022</v>
      </c>
      <c r="T22" s="66">
        <v>0</v>
      </c>
      <c r="U22" s="69">
        <v>72575477.00847442</v>
      </c>
      <c r="V22" s="70" t="s">
        <v>305</v>
      </c>
      <c r="W22" s="70" t="s">
        <v>305</v>
      </c>
      <c r="X22" s="66" t="s">
        <v>124</v>
      </c>
    </row>
    <row r="23" spans="1:24" ht="15">
      <c r="A23" s="66">
        <f t="shared" si="0"/>
        <v>12</v>
      </c>
      <c r="B23" s="66" t="s">
        <v>302</v>
      </c>
      <c r="C23" s="66" t="s">
        <v>303</v>
      </c>
      <c r="D23" s="66" t="s">
        <v>124</v>
      </c>
      <c r="E23" s="66"/>
      <c r="F23" s="66"/>
      <c r="G23" s="66" t="s">
        <v>125</v>
      </c>
      <c r="H23" s="66" t="s">
        <v>126</v>
      </c>
      <c r="I23" s="66" t="s">
        <v>127</v>
      </c>
      <c r="J23" s="66" t="s">
        <v>137</v>
      </c>
      <c r="K23" s="66" t="s">
        <v>129</v>
      </c>
      <c r="L23" s="67" t="s">
        <v>304</v>
      </c>
      <c r="M23" s="66">
        <v>1</v>
      </c>
      <c r="N23" s="67" t="s">
        <v>304</v>
      </c>
      <c r="O23" s="67" t="s">
        <v>167</v>
      </c>
      <c r="P23" s="67" t="s">
        <v>167</v>
      </c>
      <c r="Q23" s="66">
        <v>12672.917794</v>
      </c>
      <c r="R23" s="66">
        <v>10000</v>
      </c>
      <c r="S23" s="68">
        <v>99.990248</v>
      </c>
      <c r="T23" s="66">
        <v>0</v>
      </c>
      <c r="U23" s="69">
        <v>126716818.71494016</v>
      </c>
      <c r="V23" s="70" t="s">
        <v>306</v>
      </c>
      <c r="W23" s="70" t="s">
        <v>306</v>
      </c>
      <c r="X23" s="66" t="s">
        <v>124</v>
      </c>
    </row>
    <row r="24" spans="1:24" ht="15">
      <c r="A24" s="66">
        <f t="shared" si="0"/>
        <v>13</v>
      </c>
      <c r="B24" s="66" t="s">
        <v>307</v>
      </c>
      <c r="C24" s="66" t="s">
        <v>308</v>
      </c>
      <c r="D24" s="66" t="s">
        <v>124</v>
      </c>
      <c r="E24" s="66"/>
      <c r="F24" s="66"/>
      <c r="G24" s="66" t="s">
        <v>125</v>
      </c>
      <c r="H24" s="66" t="s">
        <v>126</v>
      </c>
      <c r="I24" s="66" t="s">
        <v>127</v>
      </c>
      <c r="J24" s="66" t="s">
        <v>128</v>
      </c>
      <c r="K24" s="66" t="s">
        <v>129</v>
      </c>
      <c r="L24" s="67" t="s">
        <v>309</v>
      </c>
      <c r="M24" s="66">
        <v>1</v>
      </c>
      <c r="N24" s="67" t="s">
        <v>309</v>
      </c>
      <c r="O24" s="67" t="s">
        <v>304</v>
      </c>
      <c r="P24" s="67" t="s">
        <v>304</v>
      </c>
      <c r="Q24" s="66">
        <v>91869.526221</v>
      </c>
      <c r="R24" s="66">
        <v>10000</v>
      </c>
      <c r="S24" s="68">
        <v>99.990302</v>
      </c>
      <c r="T24" s="66">
        <v>0</v>
      </c>
      <c r="U24" s="69">
        <v>918606169.9914262</v>
      </c>
      <c r="V24" s="70" t="s">
        <v>310</v>
      </c>
      <c r="W24" s="70" t="s">
        <v>310</v>
      </c>
      <c r="X24" s="66" t="s">
        <v>124</v>
      </c>
    </row>
    <row r="25" spans="1:24" ht="15">
      <c r="A25" s="66">
        <f t="shared" si="0"/>
        <v>14</v>
      </c>
      <c r="B25" s="66" t="s">
        <v>307</v>
      </c>
      <c r="C25" s="66" t="s">
        <v>308</v>
      </c>
      <c r="D25" s="66" t="s">
        <v>124</v>
      </c>
      <c r="E25" s="66"/>
      <c r="F25" s="66"/>
      <c r="G25" s="66" t="s">
        <v>125</v>
      </c>
      <c r="H25" s="66" t="s">
        <v>126</v>
      </c>
      <c r="I25" s="66" t="s">
        <v>127</v>
      </c>
      <c r="J25" s="66" t="s">
        <v>133</v>
      </c>
      <c r="K25" s="66" t="s">
        <v>129</v>
      </c>
      <c r="L25" s="67" t="s">
        <v>309</v>
      </c>
      <c r="M25" s="66">
        <v>1</v>
      </c>
      <c r="N25" s="67" t="s">
        <v>309</v>
      </c>
      <c r="O25" s="67" t="s">
        <v>304</v>
      </c>
      <c r="P25" s="67" t="s">
        <v>304</v>
      </c>
      <c r="Q25" s="66">
        <v>47189.80312</v>
      </c>
      <c r="R25" s="66">
        <v>10000</v>
      </c>
      <c r="S25" s="68">
        <v>99.990302</v>
      </c>
      <c r="T25" s="66">
        <v>0</v>
      </c>
      <c r="U25" s="69">
        <v>471852267.99181813</v>
      </c>
      <c r="V25" s="70" t="s">
        <v>310</v>
      </c>
      <c r="W25" s="70" t="s">
        <v>310</v>
      </c>
      <c r="X25" s="66" t="s">
        <v>124</v>
      </c>
    </row>
    <row r="26" spans="1:24" ht="15">
      <c r="A26" s="66">
        <f t="shared" si="0"/>
        <v>15</v>
      </c>
      <c r="B26" s="66" t="s">
        <v>307</v>
      </c>
      <c r="C26" s="66" t="s">
        <v>308</v>
      </c>
      <c r="D26" s="66" t="s">
        <v>124</v>
      </c>
      <c r="E26" s="66"/>
      <c r="F26" s="66"/>
      <c r="G26" s="66" t="s">
        <v>125</v>
      </c>
      <c r="H26" s="66" t="s">
        <v>126</v>
      </c>
      <c r="I26" s="66" t="s">
        <v>127</v>
      </c>
      <c r="J26" s="66" t="s">
        <v>134</v>
      </c>
      <c r="K26" s="66" t="s">
        <v>129</v>
      </c>
      <c r="L26" s="67" t="s">
        <v>309</v>
      </c>
      <c r="M26" s="66">
        <v>1</v>
      </c>
      <c r="N26" s="67" t="s">
        <v>309</v>
      </c>
      <c r="O26" s="67" t="s">
        <v>304</v>
      </c>
      <c r="P26" s="67" t="s">
        <v>304</v>
      </c>
      <c r="Q26" s="66">
        <v>59227.558204</v>
      </c>
      <c r="R26" s="66">
        <v>10000</v>
      </c>
      <c r="S26" s="68">
        <v>99.990302</v>
      </c>
      <c r="T26" s="66">
        <v>0</v>
      </c>
      <c r="U26" s="69">
        <v>592218144.990108</v>
      </c>
      <c r="V26" s="70" t="s">
        <v>310</v>
      </c>
      <c r="W26" s="70" t="s">
        <v>310</v>
      </c>
      <c r="X26" s="66" t="s">
        <v>124</v>
      </c>
    </row>
    <row r="27" spans="1:24" ht="15">
      <c r="A27" s="66">
        <f t="shared" si="0"/>
        <v>16</v>
      </c>
      <c r="B27" s="66" t="s">
        <v>307</v>
      </c>
      <c r="C27" s="66" t="s">
        <v>308</v>
      </c>
      <c r="D27" s="66" t="s">
        <v>124</v>
      </c>
      <c r="E27" s="66"/>
      <c r="F27" s="66"/>
      <c r="G27" s="66" t="s">
        <v>125</v>
      </c>
      <c r="H27" s="66" t="s">
        <v>126</v>
      </c>
      <c r="I27" s="66" t="s">
        <v>127</v>
      </c>
      <c r="J27" s="66" t="s">
        <v>135</v>
      </c>
      <c r="K27" s="66" t="s">
        <v>129</v>
      </c>
      <c r="L27" s="67" t="s">
        <v>309</v>
      </c>
      <c r="M27" s="66">
        <v>1</v>
      </c>
      <c r="N27" s="67" t="s">
        <v>309</v>
      </c>
      <c r="O27" s="67" t="s">
        <v>304</v>
      </c>
      <c r="P27" s="67" t="s">
        <v>304</v>
      </c>
      <c r="Q27" s="66">
        <v>48240.098174</v>
      </c>
      <c r="R27" s="66">
        <v>10000</v>
      </c>
      <c r="S27" s="68">
        <v>99.990302</v>
      </c>
      <c r="T27" s="66">
        <v>0</v>
      </c>
      <c r="U27" s="69">
        <v>482354199.9882339</v>
      </c>
      <c r="V27" s="70" t="s">
        <v>310</v>
      </c>
      <c r="W27" s="70" t="s">
        <v>310</v>
      </c>
      <c r="X27" s="66" t="s">
        <v>124</v>
      </c>
    </row>
    <row r="28" spans="1:24" ht="15">
      <c r="A28" s="66">
        <f t="shared" si="0"/>
        <v>17</v>
      </c>
      <c r="B28" s="66" t="s">
        <v>307</v>
      </c>
      <c r="C28" s="66" t="s">
        <v>308</v>
      </c>
      <c r="D28" s="66" t="s">
        <v>124</v>
      </c>
      <c r="E28" s="66"/>
      <c r="F28" s="66"/>
      <c r="G28" s="66" t="s">
        <v>125</v>
      </c>
      <c r="H28" s="66" t="s">
        <v>126</v>
      </c>
      <c r="I28" s="66" t="s">
        <v>127</v>
      </c>
      <c r="J28" s="66" t="s">
        <v>136</v>
      </c>
      <c r="K28" s="66" t="s">
        <v>129</v>
      </c>
      <c r="L28" s="67" t="s">
        <v>309</v>
      </c>
      <c r="M28" s="66">
        <v>1</v>
      </c>
      <c r="N28" s="67" t="s">
        <v>309</v>
      </c>
      <c r="O28" s="67" t="s">
        <v>304</v>
      </c>
      <c r="P28" s="67" t="s">
        <v>304</v>
      </c>
      <c r="Q28" s="66">
        <v>38957.975723</v>
      </c>
      <c r="R28" s="66">
        <v>10000</v>
      </c>
      <c r="S28" s="68">
        <v>99.990302</v>
      </c>
      <c r="T28" s="66">
        <v>0</v>
      </c>
      <c r="U28" s="69">
        <v>389541976.99284106</v>
      </c>
      <c r="V28" s="70" t="s">
        <v>310</v>
      </c>
      <c r="W28" s="70" t="s">
        <v>310</v>
      </c>
      <c r="X28" s="66" t="s">
        <v>124</v>
      </c>
    </row>
    <row r="29" spans="1:24" ht="15">
      <c r="A29" s="66">
        <f t="shared" si="0"/>
        <v>18</v>
      </c>
      <c r="B29" s="66" t="s">
        <v>307</v>
      </c>
      <c r="C29" s="66" t="s">
        <v>308</v>
      </c>
      <c r="D29" s="66" t="s">
        <v>124</v>
      </c>
      <c r="E29" s="66"/>
      <c r="F29" s="66"/>
      <c r="G29" s="66" t="s">
        <v>125</v>
      </c>
      <c r="H29" s="66" t="s">
        <v>126</v>
      </c>
      <c r="I29" s="66" t="s">
        <v>127</v>
      </c>
      <c r="J29" s="66" t="s">
        <v>137</v>
      </c>
      <c r="K29" s="66" t="s">
        <v>129</v>
      </c>
      <c r="L29" s="67" t="s">
        <v>309</v>
      </c>
      <c r="M29" s="66">
        <v>1</v>
      </c>
      <c r="N29" s="67" t="s">
        <v>309</v>
      </c>
      <c r="O29" s="67" t="s">
        <v>304</v>
      </c>
      <c r="P29" s="67" t="s">
        <v>304</v>
      </c>
      <c r="Q29" s="66">
        <v>14515.038555</v>
      </c>
      <c r="R29" s="66">
        <v>10000</v>
      </c>
      <c r="S29" s="68">
        <v>99.990302</v>
      </c>
      <c r="T29" s="66">
        <v>0</v>
      </c>
      <c r="U29" s="69">
        <v>145136309.31557557</v>
      </c>
      <c r="V29" s="70" t="s">
        <v>310</v>
      </c>
      <c r="W29" s="70" t="s">
        <v>310</v>
      </c>
      <c r="X29" s="66" t="s">
        <v>124</v>
      </c>
    </row>
    <row r="30" spans="1:24" ht="15">
      <c r="A30" s="66">
        <f t="shared" si="0"/>
        <v>19</v>
      </c>
      <c r="B30" s="66" t="s">
        <v>307</v>
      </c>
      <c r="C30" s="66" t="s">
        <v>308</v>
      </c>
      <c r="D30" s="66" t="s">
        <v>124</v>
      </c>
      <c r="E30" s="66"/>
      <c r="F30" s="66"/>
      <c r="G30" s="66" t="s">
        <v>125</v>
      </c>
      <c r="H30" s="66" t="s">
        <v>126</v>
      </c>
      <c r="I30" s="66" t="s">
        <v>127</v>
      </c>
      <c r="J30" s="66" t="s">
        <v>128</v>
      </c>
      <c r="K30" s="66" t="s">
        <v>129</v>
      </c>
      <c r="L30" s="67" t="s">
        <v>309</v>
      </c>
      <c r="M30" s="66">
        <v>1</v>
      </c>
      <c r="N30" s="67" t="s">
        <v>309</v>
      </c>
      <c r="O30" s="67" t="s">
        <v>304</v>
      </c>
      <c r="P30" s="67" t="s">
        <v>304</v>
      </c>
      <c r="Q30" s="66">
        <v>34282.644843</v>
      </c>
      <c r="R30" s="66">
        <v>10000</v>
      </c>
      <c r="S30" s="68">
        <v>99.990357</v>
      </c>
      <c r="T30" s="66">
        <v>0</v>
      </c>
      <c r="U30" s="69">
        <v>342793389.9841217</v>
      </c>
      <c r="V30" s="70" t="s">
        <v>311</v>
      </c>
      <c r="W30" s="70" t="s">
        <v>311</v>
      </c>
      <c r="X30" s="66" t="s">
        <v>124</v>
      </c>
    </row>
    <row r="31" spans="1:24" ht="15">
      <c r="A31" s="66">
        <f t="shared" si="0"/>
        <v>20</v>
      </c>
      <c r="B31" s="66" t="s">
        <v>307</v>
      </c>
      <c r="C31" s="66" t="s">
        <v>308</v>
      </c>
      <c r="D31" s="66" t="s">
        <v>124</v>
      </c>
      <c r="E31" s="66"/>
      <c r="F31" s="66"/>
      <c r="G31" s="66" t="s">
        <v>125</v>
      </c>
      <c r="H31" s="66" t="s">
        <v>126</v>
      </c>
      <c r="I31" s="66" t="s">
        <v>127</v>
      </c>
      <c r="J31" s="66" t="s">
        <v>133</v>
      </c>
      <c r="K31" s="66" t="s">
        <v>129</v>
      </c>
      <c r="L31" s="67" t="s">
        <v>309</v>
      </c>
      <c r="M31" s="66">
        <v>1</v>
      </c>
      <c r="N31" s="67" t="s">
        <v>309</v>
      </c>
      <c r="O31" s="67" t="s">
        <v>304</v>
      </c>
      <c r="P31" s="67" t="s">
        <v>304</v>
      </c>
      <c r="Q31" s="66">
        <v>17609.661483</v>
      </c>
      <c r="R31" s="66">
        <v>10000</v>
      </c>
      <c r="S31" s="68">
        <v>99.990357</v>
      </c>
      <c r="T31" s="66">
        <v>0</v>
      </c>
      <c r="U31" s="69">
        <v>176079633.9919189</v>
      </c>
      <c r="V31" s="70" t="s">
        <v>311</v>
      </c>
      <c r="W31" s="70" t="s">
        <v>311</v>
      </c>
      <c r="X31" s="66" t="s">
        <v>124</v>
      </c>
    </row>
    <row r="32" spans="1:24" ht="15">
      <c r="A32" s="66">
        <f t="shared" si="0"/>
        <v>21</v>
      </c>
      <c r="B32" s="66" t="s">
        <v>307</v>
      </c>
      <c r="C32" s="66" t="s">
        <v>308</v>
      </c>
      <c r="D32" s="66" t="s">
        <v>124</v>
      </c>
      <c r="E32" s="66"/>
      <c r="F32" s="66"/>
      <c r="G32" s="66" t="s">
        <v>125</v>
      </c>
      <c r="H32" s="66" t="s">
        <v>126</v>
      </c>
      <c r="I32" s="66" t="s">
        <v>127</v>
      </c>
      <c r="J32" s="66" t="s">
        <v>134</v>
      </c>
      <c r="K32" s="66" t="s">
        <v>129</v>
      </c>
      <c r="L32" s="67" t="s">
        <v>309</v>
      </c>
      <c r="M32" s="66">
        <v>1</v>
      </c>
      <c r="N32" s="67" t="s">
        <v>309</v>
      </c>
      <c r="O32" s="67" t="s">
        <v>304</v>
      </c>
      <c r="P32" s="67" t="s">
        <v>304</v>
      </c>
      <c r="Q32" s="66">
        <v>22101.75045</v>
      </c>
      <c r="R32" s="66">
        <v>10000</v>
      </c>
      <c r="S32" s="68">
        <v>99.990357</v>
      </c>
      <c r="T32" s="66">
        <v>0</v>
      </c>
      <c r="U32" s="69">
        <v>220996191.98095682</v>
      </c>
      <c r="V32" s="70" t="s">
        <v>311</v>
      </c>
      <c r="W32" s="70" t="s">
        <v>311</v>
      </c>
      <c r="X32" s="66" t="s">
        <v>124</v>
      </c>
    </row>
    <row r="33" spans="1:24" ht="15">
      <c r="A33" s="66">
        <f t="shared" si="0"/>
        <v>22</v>
      </c>
      <c r="B33" s="66" t="s">
        <v>307</v>
      </c>
      <c r="C33" s="66" t="s">
        <v>308</v>
      </c>
      <c r="D33" s="66" t="s">
        <v>124</v>
      </c>
      <c r="E33" s="66"/>
      <c r="F33" s="66"/>
      <c r="G33" s="66" t="s">
        <v>125</v>
      </c>
      <c r="H33" s="66" t="s">
        <v>126</v>
      </c>
      <c r="I33" s="66" t="s">
        <v>127</v>
      </c>
      <c r="J33" s="66" t="s">
        <v>135</v>
      </c>
      <c r="K33" s="66" t="s">
        <v>129</v>
      </c>
      <c r="L33" s="67" t="s">
        <v>309</v>
      </c>
      <c r="M33" s="66">
        <v>1</v>
      </c>
      <c r="N33" s="67" t="s">
        <v>309</v>
      </c>
      <c r="O33" s="67" t="s">
        <v>304</v>
      </c>
      <c r="P33" s="67" t="s">
        <v>304</v>
      </c>
      <c r="Q33" s="66">
        <v>18001.596676</v>
      </c>
      <c r="R33" s="66">
        <v>10000</v>
      </c>
      <c r="S33" s="68">
        <v>99.990357</v>
      </c>
      <c r="T33" s="66">
        <v>0</v>
      </c>
      <c r="U33" s="69">
        <v>179998607.9823397</v>
      </c>
      <c r="V33" s="70" t="s">
        <v>311</v>
      </c>
      <c r="W33" s="70" t="s">
        <v>311</v>
      </c>
      <c r="X33" s="66" t="s">
        <v>124</v>
      </c>
    </row>
    <row r="34" spans="1:24" ht="15">
      <c r="A34" s="66">
        <f t="shared" si="0"/>
        <v>23</v>
      </c>
      <c r="B34" s="66" t="s">
        <v>307</v>
      </c>
      <c r="C34" s="66" t="s">
        <v>308</v>
      </c>
      <c r="D34" s="66" t="s">
        <v>124</v>
      </c>
      <c r="E34" s="66"/>
      <c r="F34" s="66"/>
      <c r="G34" s="66" t="s">
        <v>125</v>
      </c>
      <c r="H34" s="66" t="s">
        <v>126</v>
      </c>
      <c r="I34" s="66" t="s">
        <v>127</v>
      </c>
      <c r="J34" s="66" t="s">
        <v>136</v>
      </c>
      <c r="K34" s="66" t="s">
        <v>129</v>
      </c>
      <c r="L34" s="67" t="s">
        <v>309</v>
      </c>
      <c r="M34" s="66">
        <v>1</v>
      </c>
      <c r="N34" s="67" t="s">
        <v>309</v>
      </c>
      <c r="O34" s="67" t="s">
        <v>304</v>
      </c>
      <c r="P34" s="67" t="s">
        <v>304</v>
      </c>
      <c r="Q34" s="66">
        <v>14537.817968</v>
      </c>
      <c r="R34" s="66">
        <v>10000</v>
      </c>
      <c r="S34" s="68">
        <v>99.990357</v>
      </c>
      <c r="T34" s="66">
        <v>0</v>
      </c>
      <c r="U34" s="69">
        <v>145364160.9929738</v>
      </c>
      <c r="V34" s="70" t="s">
        <v>311</v>
      </c>
      <c r="W34" s="70" t="s">
        <v>311</v>
      </c>
      <c r="X34" s="66" t="s">
        <v>124</v>
      </c>
    </row>
    <row r="35" spans="1:24" ht="15">
      <c r="A35" s="66">
        <f t="shared" si="0"/>
        <v>24</v>
      </c>
      <c r="B35" s="66" t="s">
        <v>307</v>
      </c>
      <c r="C35" s="66" t="s">
        <v>308</v>
      </c>
      <c r="D35" s="66" t="s">
        <v>124</v>
      </c>
      <c r="E35" s="66"/>
      <c r="F35" s="66"/>
      <c r="G35" s="66" t="s">
        <v>125</v>
      </c>
      <c r="H35" s="66" t="s">
        <v>126</v>
      </c>
      <c r="I35" s="66" t="s">
        <v>127</v>
      </c>
      <c r="J35" s="66" t="s">
        <v>137</v>
      </c>
      <c r="K35" s="66" t="s">
        <v>129</v>
      </c>
      <c r="L35" s="67" t="s">
        <v>309</v>
      </c>
      <c r="M35" s="66">
        <v>1</v>
      </c>
      <c r="N35" s="67" t="s">
        <v>309</v>
      </c>
      <c r="O35" s="67" t="s">
        <v>304</v>
      </c>
      <c r="P35" s="67" t="s">
        <v>304</v>
      </c>
      <c r="Q35" s="66">
        <v>5416.528577</v>
      </c>
      <c r="R35" s="66">
        <v>10000</v>
      </c>
      <c r="S35" s="68">
        <v>99.990357</v>
      </c>
      <c r="T35" s="66">
        <v>0</v>
      </c>
      <c r="U35" s="69">
        <v>54160062.660241954</v>
      </c>
      <c r="V35" s="70" t="s">
        <v>311</v>
      </c>
      <c r="W35" s="70" t="s">
        <v>311</v>
      </c>
      <c r="X35" s="66" t="s">
        <v>124</v>
      </c>
    </row>
    <row r="36" spans="1:24" ht="15">
      <c r="A36" s="66">
        <f t="shared" si="0"/>
        <v>25</v>
      </c>
      <c r="B36" s="66" t="s">
        <v>312</v>
      </c>
      <c r="C36" s="66" t="s">
        <v>313</v>
      </c>
      <c r="D36" s="66" t="s">
        <v>124</v>
      </c>
      <c r="E36" s="66"/>
      <c r="F36" s="66"/>
      <c r="G36" s="66" t="s">
        <v>125</v>
      </c>
      <c r="H36" s="66" t="s">
        <v>126</v>
      </c>
      <c r="I36" s="66" t="s">
        <v>127</v>
      </c>
      <c r="J36" s="66" t="s">
        <v>128</v>
      </c>
      <c r="K36" s="66" t="s">
        <v>129</v>
      </c>
      <c r="L36" s="67" t="s">
        <v>314</v>
      </c>
      <c r="M36" s="66">
        <v>1</v>
      </c>
      <c r="N36" s="67" t="s">
        <v>314</v>
      </c>
      <c r="O36" s="67" t="s">
        <v>309</v>
      </c>
      <c r="P36" s="67" t="s">
        <v>309</v>
      </c>
      <c r="Q36" s="66">
        <v>92293.857339</v>
      </c>
      <c r="R36" s="66">
        <v>10000</v>
      </c>
      <c r="S36" s="68">
        <v>99.990111</v>
      </c>
      <c r="T36" s="66">
        <v>0</v>
      </c>
      <c r="U36" s="69">
        <v>922847300.0258416</v>
      </c>
      <c r="V36" s="70" t="s">
        <v>315</v>
      </c>
      <c r="W36" s="70" t="s">
        <v>315</v>
      </c>
      <c r="X36" s="66" t="s">
        <v>124</v>
      </c>
    </row>
    <row r="37" spans="1:24" ht="15">
      <c r="A37" s="66">
        <f t="shared" si="0"/>
        <v>26</v>
      </c>
      <c r="B37" s="66" t="s">
        <v>312</v>
      </c>
      <c r="C37" s="66" t="s">
        <v>313</v>
      </c>
      <c r="D37" s="66" t="s">
        <v>124</v>
      </c>
      <c r="E37" s="66"/>
      <c r="F37" s="66"/>
      <c r="G37" s="66" t="s">
        <v>125</v>
      </c>
      <c r="H37" s="66" t="s">
        <v>126</v>
      </c>
      <c r="I37" s="66" t="s">
        <v>127</v>
      </c>
      <c r="J37" s="66" t="s">
        <v>133</v>
      </c>
      <c r="K37" s="66" t="s">
        <v>129</v>
      </c>
      <c r="L37" s="67" t="s">
        <v>314</v>
      </c>
      <c r="M37" s="66">
        <v>1</v>
      </c>
      <c r="N37" s="67" t="s">
        <v>314</v>
      </c>
      <c r="O37" s="67" t="s">
        <v>309</v>
      </c>
      <c r="P37" s="67" t="s">
        <v>309</v>
      </c>
      <c r="Q37" s="66">
        <v>47841.203523</v>
      </c>
      <c r="R37" s="66">
        <v>10000</v>
      </c>
      <c r="S37" s="68">
        <v>99.990111</v>
      </c>
      <c r="T37" s="66">
        <v>0</v>
      </c>
      <c r="U37" s="69">
        <v>478364723.00666434</v>
      </c>
      <c r="V37" s="70" t="s">
        <v>315</v>
      </c>
      <c r="W37" s="70" t="s">
        <v>315</v>
      </c>
      <c r="X37" s="66" t="s">
        <v>124</v>
      </c>
    </row>
    <row r="38" spans="1:24" ht="15">
      <c r="A38" s="66">
        <f t="shared" si="0"/>
        <v>27</v>
      </c>
      <c r="B38" s="66" t="s">
        <v>312</v>
      </c>
      <c r="C38" s="66" t="s">
        <v>313</v>
      </c>
      <c r="D38" s="66" t="s">
        <v>124</v>
      </c>
      <c r="E38" s="66"/>
      <c r="F38" s="66"/>
      <c r="G38" s="66" t="s">
        <v>125</v>
      </c>
      <c r="H38" s="66" t="s">
        <v>126</v>
      </c>
      <c r="I38" s="66" t="s">
        <v>127</v>
      </c>
      <c r="J38" s="66" t="s">
        <v>134</v>
      </c>
      <c r="K38" s="66" t="s">
        <v>129</v>
      </c>
      <c r="L38" s="67" t="s">
        <v>314</v>
      </c>
      <c r="M38" s="66">
        <v>1</v>
      </c>
      <c r="N38" s="67" t="s">
        <v>314</v>
      </c>
      <c r="O38" s="67" t="s">
        <v>309</v>
      </c>
      <c r="P38" s="67" t="s">
        <v>309</v>
      </c>
      <c r="Q38" s="66">
        <v>59328.717973</v>
      </c>
      <c r="R38" s="66">
        <v>10000</v>
      </c>
      <c r="S38" s="68">
        <v>99.990111</v>
      </c>
      <c r="T38" s="66">
        <v>0</v>
      </c>
      <c r="U38" s="69">
        <v>593228507.0096617</v>
      </c>
      <c r="V38" s="70" t="s">
        <v>315</v>
      </c>
      <c r="W38" s="70" t="s">
        <v>315</v>
      </c>
      <c r="X38" s="66" t="s">
        <v>124</v>
      </c>
    </row>
    <row r="39" spans="1:24" ht="15">
      <c r="A39" s="66">
        <f t="shared" si="0"/>
        <v>28</v>
      </c>
      <c r="B39" s="66" t="s">
        <v>312</v>
      </c>
      <c r="C39" s="66" t="s">
        <v>313</v>
      </c>
      <c r="D39" s="66" t="s">
        <v>124</v>
      </c>
      <c r="E39" s="66"/>
      <c r="F39" s="66"/>
      <c r="G39" s="66" t="s">
        <v>125</v>
      </c>
      <c r="H39" s="66" t="s">
        <v>126</v>
      </c>
      <c r="I39" s="66" t="s">
        <v>127</v>
      </c>
      <c r="J39" s="66" t="s">
        <v>135</v>
      </c>
      <c r="K39" s="66" t="s">
        <v>129</v>
      </c>
      <c r="L39" s="67" t="s">
        <v>314</v>
      </c>
      <c r="M39" s="66">
        <v>1</v>
      </c>
      <c r="N39" s="67" t="s">
        <v>314</v>
      </c>
      <c r="O39" s="67" t="s">
        <v>309</v>
      </c>
      <c r="P39" s="67" t="s">
        <v>309</v>
      </c>
      <c r="Q39" s="66">
        <v>47696.917754</v>
      </c>
      <c r="R39" s="66">
        <v>10000</v>
      </c>
      <c r="S39" s="68">
        <v>99.990111</v>
      </c>
      <c r="T39" s="66">
        <v>0</v>
      </c>
      <c r="U39" s="69">
        <v>476922008.0070656</v>
      </c>
      <c r="V39" s="70" t="s">
        <v>315</v>
      </c>
      <c r="W39" s="70" t="s">
        <v>315</v>
      </c>
      <c r="X39" s="66" t="s">
        <v>124</v>
      </c>
    </row>
    <row r="40" spans="1:24" ht="15">
      <c r="A40" s="66">
        <f t="shared" si="0"/>
        <v>29</v>
      </c>
      <c r="B40" s="66" t="s">
        <v>312</v>
      </c>
      <c r="C40" s="66" t="s">
        <v>313</v>
      </c>
      <c r="D40" s="66" t="s">
        <v>124</v>
      </c>
      <c r="E40" s="66"/>
      <c r="F40" s="66"/>
      <c r="G40" s="66" t="s">
        <v>125</v>
      </c>
      <c r="H40" s="66" t="s">
        <v>126</v>
      </c>
      <c r="I40" s="66" t="s">
        <v>127</v>
      </c>
      <c r="J40" s="66" t="s">
        <v>136</v>
      </c>
      <c r="K40" s="66" t="s">
        <v>129</v>
      </c>
      <c r="L40" s="67" t="s">
        <v>314</v>
      </c>
      <c r="M40" s="66">
        <v>1</v>
      </c>
      <c r="N40" s="67" t="s">
        <v>314</v>
      </c>
      <c r="O40" s="67" t="s">
        <v>309</v>
      </c>
      <c r="P40" s="67" t="s">
        <v>309</v>
      </c>
      <c r="Q40" s="66">
        <v>38513.120229</v>
      </c>
      <c r="R40" s="66">
        <v>10000</v>
      </c>
      <c r="S40" s="68">
        <v>99.990111</v>
      </c>
      <c r="T40" s="66">
        <v>0</v>
      </c>
      <c r="U40" s="69">
        <v>385093115.00934136</v>
      </c>
      <c r="V40" s="70" t="s">
        <v>315</v>
      </c>
      <c r="W40" s="70" t="s">
        <v>315</v>
      </c>
      <c r="X40" s="66" t="s">
        <v>124</v>
      </c>
    </row>
    <row r="41" spans="1:24" ht="15">
      <c r="A41" s="66">
        <f t="shared" si="0"/>
        <v>30</v>
      </c>
      <c r="B41" s="66" t="s">
        <v>312</v>
      </c>
      <c r="C41" s="66" t="s">
        <v>313</v>
      </c>
      <c r="D41" s="66" t="s">
        <v>124</v>
      </c>
      <c r="E41" s="66"/>
      <c r="F41" s="66"/>
      <c r="G41" s="66" t="s">
        <v>125</v>
      </c>
      <c r="H41" s="66" t="s">
        <v>126</v>
      </c>
      <c r="I41" s="66" t="s">
        <v>127</v>
      </c>
      <c r="J41" s="66" t="s">
        <v>137</v>
      </c>
      <c r="K41" s="66" t="s">
        <v>129</v>
      </c>
      <c r="L41" s="67" t="s">
        <v>314</v>
      </c>
      <c r="M41" s="66">
        <v>1</v>
      </c>
      <c r="N41" s="67" t="s">
        <v>314</v>
      </c>
      <c r="O41" s="67" t="s">
        <v>309</v>
      </c>
      <c r="P41" s="67" t="s">
        <v>309</v>
      </c>
      <c r="Q41" s="66">
        <v>14326.18318</v>
      </c>
      <c r="R41" s="66">
        <v>10000</v>
      </c>
      <c r="S41" s="68">
        <v>99.990111</v>
      </c>
      <c r="T41" s="66">
        <v>0</v>
      </c>
      <c r="U41" s="69">
        <v>143247664.02142742</v>
      </c>
      <c r="V41" s="70" t="s">
        <v>315</v>
      </c>
      <c r="W41" s="70" t="s">
        <v>315</v>
      </c>
      <c r="X41" s="66" t="s">
        <v>124</v>
      </c>
    </row>
    <row r="42" spans="1:24" ht="15">
      <c r="A42" s="66">
        <f t="shared" si="0"/>
        <v>31</v>
      </c>
      <c r="B42" s="66" t="s">
        <v>312</v>
      </c>
      <c r="C42" s="66" t="s">
        <v>313</v>
      </c>
      <c r="D42" s="66" t="s">
        <v>124</v>
      </c>
      <c r="E42" s="66"/>
      <c r="F42" s="66"/>
      <c r="G42" s="66" t="s">
        <v>125</v>
      </c>
      <c r="H42" s="66" t="s">
        <v>126</v>
      </c>
      <c r="I42" s="66" t="s">
        <v>127</v>
      </c>
      <c r="J42" s="66" t="s">
        <v>128</v>
      </c>
      <c r="K42" s="66" t="s">
        <v>129</v>
      </c>
      <c r="L42" s="67" t="s">
        <v>314</v>
      </c>
      <c r="M42" s="66">
        <v>1</v>
      </c>
      <c r="N42" s="67" t="s">
        <v>314</v>
      </c>
      <c r="O42" s="67" t="s">
        <v>309</v>
      </c>
      <c r="P42" s="67" t="s">
        <v>309</v>
      </c>
      <c r="Q42" s="66">
        <v>35071.665754</v>
      </c>
      <c r="R42" s="66">
        <v>10000</v>
      </c>
      <c r="S42" s="68">
        <v>99.990248</v>
      </c>
      <c r="T42" s="66">
        <v>0</v>
      </c>
      <c r="U42" s="69">
        <v>350682454.00318843</v>
      </c>
      <c r="V42" s="70" t="s">
        <v>306</v>
      </c>
      <c r="W42" s="70" t="s">
        <v>306</v>
      </c>
      <c r="X42" s="66" t="s">
        <v>124</v>
      </c>
    </row>
    <row r="43" spans="1:24" ht="15">
      <c r="A43" s="66">
        <f t="shared" si="0"/>
        <v>32</v>
      </c>
      <c r="B43" s="66" t="s">
        <v>312</v>
      </c>
      <c r="C43" s="66" t="s">
        <v>313</v>
      </c>
      <c r="D43" s="66" t="s">
        <v>124</v>
      </c>
      <c r="E43" s="66"/>
      <c r="F43" s="66"/>
      <c r="G43" s="66" t="s">
        <v>125</v>
      </c>
      <c r="H43" s="66" t="s">
        <v>126</v>
      </c>
      <c r="I43" s="66" t="s">
        <v>127</v>
      </c>
      <c r="J43" s="66" t="s">
        <v>133</v>
      </c>
      <c r="K43" s="66" t="s">
        <v>129</v>
      </c>
      <c r="L43" s="67" t="s">
        <v>314</v>
      </c>
      <c r="M43" s="66">
        <v>1</v>
      </c>
      <c r="N43" s="67" t="s">
        <v>314</v>
      </c>
      <c r="O43" s="67" t="s">
        <v>309</v>
      </c>
      <c r="P43" s="67" t="s">
        <v>309</v>
      </c>
      <c r="Q43" s="66">
        <v>18179.657366</v>
      </c>
      <c r="R43" s="66">
        <v>10000</v>
      </c>
      <c r="S43" s="68">
        <v>99.990248</v>
      </c>
      <c r="T43" s="66">
        <v>0</v>
      </c>
      <c r="U43" s="69">
        <v>181778844.00369278</v>
      </c>
      <c r="V43" s="70" t="s">
        <v>306</v>
      </c>
      <c r="W43" s="70" t="s">
        <v>306</v>
      </c>
      <c r="X43" s="66" t="s">
        <v>124</v>
      </c>
    </row>
    <row r="44" spans="1:24" ht="15">
      <c r="A44" s="66">
        <f t="shared" si="0"/>
        <v>33</v>
      </c>
      <c r="B44" s="66" t="s">
        <v>312</v>
      </c>
      <c r="C44" s="66" t="s">
        <v>313</v>
      </c>
      <c r="D44" s="66" t="s">
        <v>124</v>
      </c>
      <c r="E44" s="66"/>
      <c r="F44" s="66"/>
      <c r="G44" s="66" t="s">
        <v>125</v>
      </c>
      <c r="H44" s="66" t="s">
        <v>126</v>
      </c>
      <c r="I44" s="66" t="s">
        <v>127</v>
      </c>
      <c r="J44" s="66" t="s">
        <v>134</v>
      </c>
      <c r="K44" s="66" t="s">
        <v>129</v>
      </c>
      <c r="L44" s="67" t="s">
        <v>314</v>
      </c>
      <c r="M44" s="66">
        <v>1</v>
      </c>
      <c r="N44" s="67" t="s">
        <v>314</v>
      </c>
      <c r="O44" s="67" t="s">
        <v>309</v>
      </c>
      <c r="P44" s="67" t="s">
        <v>309</v>
      </c>
      <c r="Q44" s="66">
        <v>22544.912886</v>
      </c>
      <c r="R44" s="66">
        <v>10000</v>
      </c>
      <c r="S44" s="68">
        <v>99.990248</v>
      </c>
      <c r="T44" s="66">
        <v>0</v>
      </c>
      <c r="U44" s="69">
        <v>225427142.00134265</v>
      </c>
      <c r="V44" s="70" t="s">
        <v>306</v>
      </c>
      <c r="W44" s="70" t="s">
        <v>306</v>
      </c>
      <c r="X44" s="66" t="s">
        <v>124</v>
      </c>
    </row>
    <row r="45" spans="1:24" ht="15">
      <c r="A45" s="66">
        <f t="shared" si="0"/>
        <v>34</v>
      </c>
      <c r="B45" s="66" t="s">
        <v>312</v>
      </c>
      <c r="C45" s="66" t="s">
        <v>313</v>
      </c>
      <c r="D45" s="66" t="s">
        <v>124</v>
      </c>
      <c r="E45" s="66"/>
      <c r="F45" s="66"/>
      <c r="G45" s="66" t="s">
        <v>125</v>
      </c>
      <c r="H45" s="66" t="s">
        <v>126</v>
      </c>
      <c r="I45" s="66" t="s">
        <v>127</v>
      </c>
      <c r="J45" s="66" t="s">
        <v>135</v>
      </c>
      <c r="K45" s="66" t="s">
        <v>129</v>
      </c>
      <c r="L45" s="67" t="s">
        <v>314</v>
      </c>
      <c r="M45" s="66">
        <v>1</v>
      </c>
      <c r="N45" s="67" t="s">
        <v>314</v>
      </c>
      <c r="O45" s="67" t="s">
        <v>309</v>
      </c>
      <c r="P45" s="67" t="s">
        <v>309</v>
      </c>
      <c r="Q45" s="66">
        <v>18124.828719</v>
      </c>
      <c r="R45" s="66">
        <v>10000</v>
      </c>
      <c r="S45" s="68">
        <v>99.990248</v>
      </c>
      <c r="T45" s="66">
        <v>0</v>
      </c>
      <c r="U45" s="69">
        <v>181230611.0051663</v>
      </c>
      <c r="V45" s="70" t="s">
        <v>306</v>
      </c>
      <c r="W45" s="70" t="s">
        <v>306</v>
      </c>
      <c r="X45" s="66" t="s">
        <v>124</v>
      </c>
    </row>
    <row r="46" spans="1:24" ht="15">
      <c r="A46" s="66">
        <f t="shared" si="0"/>
        <v>35</v>
      </c>
      <c r="B46" s="66" t="s">
        <v>312</v>
      </c>
      <c r="C46" s="66" t="s">
        <v>313</v>
      </c>
      <c r="D46" s="66" t="s">
        <v>124</v>
      </c>
      <c r="E46" s="66"/>
      <c r="F46" s="66"/>
      <c r="G46" s="66" t="s">
        <v>125</v>
      </c>
      <c r="H46" s="66" t="s">
        <v>126</v>
      </c>
      <c r="I46" s="66" t="s">
        <v>127</v>
      </c>
      <c r="J46" s="66" t="s">
        <v>136</v>
      </c>
      <c r="K46" s="66" t="s">
        <v>129</v>
      </c>
      <c r="L46" s="67" t="s">
        <v>314</v>
      </c>
      <c r="M46" s="66">
        <v>1</v>
      </c>
      <c r="N46" s="67" t="s">
        <v>314</v>
      </c>
      <c r="O46" s="67" t="s">
        <v>309</v>
      </c>
      <c r="P46" s="67" t="s">
        <v>309</v>
      </c>
      <c r="Q46" s="66">
        <v>14634.985673</v>
      </c>
      <c r="R46" s="66">
        <v>10000</v>
      </c>
      <c r="S46" s="68">
        <v>99.990248</v>
      </c>
      <c r="T46" s="66">
        <v>0</v>
      </c>
      <c r="U46" s="69">
        <v>146335584.00412735</v>
      </c>
      <c r="V46" s="70" t="s">
        <v>306</v>
      </c>
      <c r="W46" s="70" t="s">
        <v>306</v>
      </c>
      <c r="X46" s="66" t="s">
        <v>124</v>
      </c>
    </row>
    <row r="47" spans="1:24" ht="15">
      <c r="A47" s="66">
        <f t="shared" si="0"/>
        <v>36</v>
      </c>
      <c r="B47" s="66" t="s">
        <v>312</v>
      </c>
      <c r="C47" s="66" t="s">
        <v>313</v>
      </c>
      <c r="D47" s="66" t="s">
        <v>124</v>
      </c>
      <c r="E47" s="66"/>
      <c r="F47" s="66"/>
      <c r="G47" s="66" t="s">
        <v>125</v>
      </c>
      <c r="H47" s="66" t="s">
        <v>126</v>
      </c>
      <c r="I47" s="66" t="s">
        <v>127</v>
      </c>
      <c r="J47" s="66" t="s">
        <v>137</v>
      </c>
      <c r="K47" s="66" t="s">
        <v>129</v>
      </c>
      <c r="L47" s="67" t="s">
        <v>314</v>
      </c>
      <c r="M47" s="66">
        <v>1</v>
      </c>
      <c r="N47" s="67" t="s">
        <v>314</v>
      </c>
      <c r="O47" s="67" t="s">
        <v>309</v>
      </c>
      <c r="P47" s="67" t="s">
        <v>309</v>
      </c>
      <c r="Q47" s="66">
        <v>5443.949599</v>
      </c>
      <c r="R47" s="66">
        <v>10000</v>
      </c>
      <c r="S47" s="68">
        <v>99.990248</v>
      </c>
      <c r="T47" s="66">
        <v>0</v>
      </c>
      <c r="U47" s="69">
        <v>54434186.79448543</v>
      </c>
      <c r="V47" s="70" t="s">
        <v>306</v>
      </c>
      <c r="W47" s="70" t="s">
        <v>306</v>
      </c>
      <c r="X47" s="66" t="s">
        <v>124</v>
      </c>
    </row>
    <row r="48" spans="1:24" ht="15">
      <c r="A48" s="66">
        <f t="shared" si="0"/>
        <v>37</v>
      </c>
      <c r="B48" s="66" t="s">
        <v>312</v>
      </c>
      <c r="C48" s="66" t="s">
        <v>313</v>
      </c>
      <c r="D48" s="66" t="s">
        <v>124</v>
      </c>
      <c r="E48" s="66"/>
      <c r="F48" s="66"/>
      <c r="G48" s="66" t="s">
        <v>125</v>
      </c>
      <c r="H48" s="66" t="s">
        <v>126</v>
      </c>
      <c r="I48" s="66" t="s">
        <v>127</v>
      </c>
      <c r="J48" s="66" t="s">
        <v>128</v>
      </c>
      <c r="K48" s="66" t="s">
        <v>129</v>
      </c>
      <c r="L48" s="67" t="s">
        <v>314</v>
      </c>
      <c r="M48" s="66">
        <v>1</v>
      </c>
      <c r="N48" s="67" t="s">
        <v>314</v>
      </c>
      <c r="O48" s="67" t="s">
        <v>309</v>
      </c>
      <c r="P48" s="67" t="s">
        <v>309</v>
      </c>
      <c r="Q48" s="66">
        <v>615.292394</v>
      </c>
      <c r="R48" s="66">
        <v>10000</v>
      </c>
      <c r="S48" s="68">
        <v>99.990412</v>
      </c>
      <c r="T48" s="66">
        <v>0</v>
      </c>
      <c r="U48" s="69">
        <v>6152333.9902691245</v>
      </c>
      <c r="V48" s="70" t="s">
        <v>316</v>
      </c>
      <c r="W48" s="70" t="s">
        <v>316</v>
      </c>
      <c r="X48" s="66" t="s">
        <v>124</v>
      </c>
    </row>
    <row r="49" spans="1:24" ht="15">
      <c r="A49" s="66">
        <f t="shared" si="0"/>
        <v>38</v>
      </c>
      <c r="B49" s="66" t="s">
        <v>312</v>
      </c>
      <c r="C49" s="66" t="s">
        <v>313</v>
      </c>
      <c r="D49" s="66" t="s">
        <v>124</v>
      </c>
      <c r="E49" s="66"/>
      <c r="F49" s="66"/>
      <c r="G49" s="66" t="s">
        <v>125</v>
      </c>
      <c r="H49" s="66" t="s">
        <v>126</v>
      </c>
      <c r="I49" s="66" t="s">
        <v>127</v>
      </c>
      <c r="J49" s="66" t="s">
        <v>133</v>
      </c>
      <c r="K49" s="66" t="s">
        <v>129</v>
      </c>
      <c r="L49" s="67" t="s">
        <v>314</v>
      </c>
      <c r="M49" s="66">
        <v>1</v>
      </c>
      <c r="N49" s="67" t="s">
        <v>314</v>
      </c>
      <c r="O49" s="67" t="s">
        <v>309</v>
      </c>
      <c r="P49" s="67" t="s">
        <v>309</v>
      </c>
      <c r="Q49" s="66">
        <v>318.94138</v>
      </c>
      <c r="R49" s="66">
        <v>10000</v>
      </c>
      <c r="S49" s="68">
        <v>99.990412</v>
      </c>
      <c r="T49" s="66">
        <v>0</v>
      </c>
      <c r="U49" s="69">
        <v>3189107.9951775596</v>
      </c>
      <c r="V49" s="70" t="s">
        <v>316</v>
      </c>
      <c r="W49" s="70" t="s">
        <v>316</v>
      </c>
      <c r="X49" s="66" t="s">
        <v>124</v>
      </c>
    </row>
    <row r="50" spans="1:24" ht="15">
      <c r="A50" s="66">
        <f t="shared" si="0"/>
        <v>39</v>
      </c>
      <c r="B50" s="66" t="s">
        <v>312</v>
      </c>
      <c r="C50" s="66" t="s">
        <v>313</v>
      </c>
      <c r="D50" s="66" t="s">
        <v>124</v>
      </c>
      <c r="E50" s="66"/>
      <c r="F50" s="66"/>
      <c r="G50" s="66" t="s">
        <v>125</v>
      </c>
      <c r="H50" s="66" t="s">
        <v>126</v>
      </c>
      <c r="I50" s="66" t="s">
        <v>127</v>
      </c>
      <c r="J50" s="66" t="s">
        <v>134</v>
      </c>
      <c r="K50" s="66" t="s">
        <v>129</v>
      </c>
      <c r="L50" s="67" t="s">
        <v>314</v>
      </c>
      <c r="M50" s="66">
        <v>1</v>
      </c>
      <c r="N50" s="67" t="s">
        <v>314</v>
      </c>
      <c r="O50" s="67" t="s">
        <v>309</v>
      </c>
      <c r="P50" s="67" t="s">
        <v>309</v>
      </c>
      <c r="Q50" s="66">
        <v>395.524823</v>
      </c>
      <c r="R50" s="66">
        <v>10000</v>
      </c>
      <c r="S50" s="68">
        <v>99.990412</v>
      </c>
      <c r="T50" s="66">
        <v>0</v>
      </c>
      <c r="U50" s="69">
        <v>3954868.9960534098</v>
      </c>
      <c r="V50" s="70" t="s">
        <v>316</v>
      </c>
      <c r="W50" s="70" t="s">
        <v>316</v>
      </c>
      <c r="X50" s="66" t="s">
        <v>124</v>
      </c>
    </row>
    <row r="51" spans="1:24" ht="15">
      <c r="A51" s="66">
        <f t="shared" si="0"/>
        <v>40</v>
      </c>
      <c r="B51" s="66" t="s">
        <v>312</v>
      </c>
      <c r="C51" s="66" t="s">
        <v>313</v>
      </c>
      <c r="D51" s="66" t="s">
        <v>124</v>
      </c>
      <c r="E51" s="66"/>
      <c r="F51" s="66"/>
      <c r="G51" s="66" t="s">
        <v>125</v>
      </c>
      <c r="H51" s="66" t="s">
        <v>126</v>
      </c>
      <c r="I51" s="66" t="s">
        <v>127</v>
      </c>
      <c r="J51" s="66" t="s">
        <v>135</v>
      </c>
      <c r="K51" s="66" t="s">
        <v>129</v>
      </c>
      <c r="L51" s="67" t="s">
        <v>314</v>
      </c>
      <c r="M51" s="66">
        <v>1</v>
      </c>
      <c r="N51" s="67" t="s">
        <v>314</v>
      </c>
      <c r="O51" s="67" t="s">
        <v>309</v>
      </c>
      <c r="P51" s="67" t="s">
        <v>309</v>
      </c>
      <c r="Q51" s="66">
        <v>317.979488</v>
      </c>
      <c r="R51" s="66">
        <v>10000</v>
      </c>
      <c r="S51" s="68">
        <v>99.990412</v>
      </c>
      <c r="T51" s="66">
        <v>0</v>
      </c>
      <c r="U51" s="69">
        <v>3179489.9974511517</v>
      </c>
      <c r="V51" s="70" t="s">
        <v>316</v>
      </c>
      <c r="W51" s="70" t="s">
        <v>316</v>
      </c>
      <c r="X51" s="66" t="s">
        <v>124</v>
      </c>
    </row>
    <row r="52" spans="1:24" ht="15">
      <c r="A52" s="66">
        <f t="shared" si="0"/>
        <v>41</v>
      </c>
      <c r="B52" s="66" t="s">
        <v>312</v>
      </c>
      <c r="C52" s="66" t="s">
        <v>313</v>
      </c>
      <c r="D52" s="66" t="s">
        <v>124</v>
      </c>
      <c r="E52" s="66"/>
      <c r="F52" s="66"/>
      <c r="G52" s="66" t="s">
        <v>125</v>
      </c>
      <c r="H52" s="66" t="s">
        <v>126</v>
      </c>
      <c r="I52" s="66" t="s">
        <v>127</v>
      </c>
      <c r="J52" s="66" t="s">
        <v>136</v>
      </c>
      <c r="K52" s="66" t="s">
        <v>129</v>
      </c>
      <c r="L52" s="67" t="s">
        <v>314</v>
      </c>
      <c r="M52" s="66">
        <v>1</v>
      </c>
      <c r="N52" s="67" t="s">
        <v>314</v>
      </c>
      <c r="O52" s="67" t="s">
        <v>309</v>
      </c>
      <c r="P52" s="67" t="s">
        <v>309</v>
      </c>
      <c r="Q52" s="66">
        <v>256.754117</v>
      </c>
      <c r="R52" s="66">
        <v>10000</v>
      </c>
      <c r="S52" s="68">
        <v>99.990412</v>
      </c>
      <c r="T52" s="66">
        <v>0</v>
      </c>
      <c r="U52" s="69">
        <v>2567294.991071571</v>
      </c>
      <c r="V52" s="70" t="s">
        <v>316</v>
      </c>
      <c r="W52" s="70" t="s">
        <v>316</v>
      </c>
      <c r="X52" s="66" t="s">
        <v>124</v>
      </c>
    </row>
    <row r="53" spans="1:24" ht="15">
      <c r="A53" s="66">
        <f t="shared" si="0"/>
        <v>42</v>
      </c>
      <c r="B53" s="66" t="s">
        <v>312</v>
      </c>
      <c r="C53" s="66" t="s">
        <v>313</v>
      </c>
      <c r="D53" s="66" t="s">
        <v>124</v>
      </c>
      <c r="E53" s="66"/>
      <c r="F53" s="66"/>
      <c r="G53" s="66" t="s">
        <v>125</v>
      </c>
      <c r="H53" s="66" t="s">
        <v>126</v>
      </c>
      <c r="I53" s="66" t="s">
        <v>127</v>
      </c>
      <c r="J53" s="66" t="s">
        <v>137</v>
      </c>
      <c r="K53" s="66" t="s">
        <v>129</v>
      </c>
      <c r="L53" s="67" t="s">
        <v>314</v>
      </c>
      <c r="M53" s="66">
        <v>1</v>
      </c>
      <c r="N53" s="67" t="s">
        <v>314</v>
      </c>
      <c r="O53" s="67" t="s">
        <v>309</v>
      </c>
      <c r="P53" s="67" t="s">
        <v>309</v>
      </c>
      <c r="Q53" s="66">
        <v>95.507795</v>
      </c>
      <c r="R53" s="66">
        <v>10000</v>
      </c>
      <c r="S53" s="68">
        <v>99.990412</v>
      </c>
      <c r="T53" s="66">
        <v>0</v>
      </c>
      <c r="U53" s="69">
        <v>954986.3759800604</v>
      </c>
      <c r="V53" s="70" t="s">
        <v>316</v>
      </c>
      <c r="W53" s="70" t="s">
        <v>316</v>
      </c>
      <c r="X53" s="66" t="s">
        <v>124</v>
      </c>
    </row>
    <row r="54" spans="1:24" ht="15">
      <c r="A54" s="66">
        <f t="shared" si="0"/>
        <v>43</v>
      </c>
      <c r="B54" s="66" t="s">
        <v>317</v>
      </c>
      <c r="C54" s="66" t="s">
        <v>318</v>
      </c>
      <c r="D54" s="66" t="s">
        <v>124</v>
      </c>
      <c r="E54" s="66"/>
      <c r="F54" s="66"/>
      <c r="G54" s="66" t="s">
        <v>125</v>
      </c>
      <c r="H54" s="66" t="s">
        <v>126</v>
      </c>
      <c r="I54" s="66" t="s">
        <v>127</v>
      </c>
      <c r="J54" s="66" t="s">
        <v>128</v>
      </c>
      <c r="K54" s="66" t="s">
        <v>129</v>
      </c>
      <c r="L54" s="67" t="s">
        <v>319</v>
      </c>
      <c r="M54" s="66">
        <v>1</v>
      </c>
      <c r="N54" s="67" t="s">
        <v>319</v>
      </c>
      <c r="O54" s="67" t="s">
        <v>314</v>
      </c>
      <c r="P54" s="67" t="s">
        <v>314</v>
      </c>
      <c r="Q54" s="66">
        <v>93012.622542</v>
      </c>
      <c r="R54" s="66">
        <v>10000</v>
      </c>
      <c r="S54" s="68">
        <v>99.989645</v>
      </c>
      <c r="T54" s="66">
        <v>0</v>
      </c>
      <c r="U54" s="69">
        <v>930029910.0122441</v>
      </c>
      <c r="V54" s="70" t="s">
        <v>320</v>
      </c>
      <c r="W54" s="70" t="s">
        <v>320</v>
      </c>
      <c r="X54" s="66" t="s">
        <v>124</v>
      </c>
    </row>
    <row r="55" spans="1:24" ht="15">
      <c r="A55" s="66">
        <f t="shared" si="0"/>
        <v>44</v>
      </c>
      <c r="B55" s="66" t="s">
        <v>317</v>
      </c>
      <c r="C55" s="66" t="s">
        <v>318</v>
      </c>
      <c r="D55" s="66" t="s">
        <v>124</v>
      </c>
      <c r="E55" s="66"/>
      <c r="F55" s="66"/>
      <c r="G55" s="66" t="s">
        <v>125</v>
      </c>
      <c r="H55" s="66" t="s">
        <v>126</v>
      </c>
      <c r="I55" s="66" t="s">
        <v>127</v>
      </c>
      <c r="J55" s="66" t="s">
        <v>133</v>
      </c>
      <c r="K55" s="66" t="s">
        <v>129</v>
      </c>
      <c r="L55" s="67" t="s">
        <v>319</v>
      </c>
      <c r="M55" s="66">
        <v>1</v>
      </c>
      <c r="N55" s="67" t="s">
        <v>319</v>
      </c>
      <c r="O55" s="67" t="s">
        <v>314</v>
      </c>
      <c r="P55" s="67" t="s">
        <v>314</v>
      </c>
      <c r="Q55" s="66">
        <v>45028.667959</v>
      </c>
      <c r="R55" s="66">
        <v>10000</v>
      </c>
      <c r="S55" s="68">
        <v>99.989645</v>
      </c>
      <c r="T55" s="66">
        <v>0</v>
      </c>
      <c r="U55" s="69">
        <v>450240051.99907047</v>
      </c>
      <c r="V55" s="70" t="s">
        <v>320</v>
      </c>
      <c r="W55" s="70" t="s">
        <v>320</v>
      </c>
      <c r="X55" s="66" t="s">
        <v>124</v>
      </c>
    </row>
    <row r="56" spans="1:24" ht="15">
      <c r="A56" s="66">
        <f t="shared" si="0"/>
        <v>45</v>
      </c>
      <c r="B56" s="66" t="s">
        <v>317</v>
      </c>
      <c r="C56" s="66" t="s">
        <v>318</v>
      </c>
      <c r="D56" s="66" t="s">
        <v>124</v>
      </c>
      <c r="E56" s="66"/>
      <c r="F56" s="66"/>
      <c r="G56" s="66" t="s">
        <v>125</v>
      </c>
      <c r="H56" s="66" t="s">
        <v>126</v>
      </c>
      <c r="I56" s="66" t="s">
        <v>127</v>
      </c>
      <c r="J56" s="66" t="s">
        <v>134</v>
      </c>
      <c r="K56" s="66" t="s">
        <v>129</v>
      </c>
      <c r="L56" s="67" t="s">
        <v>319</v>
      </c>
      <c r="M56" s="66">
        <v>1</v>
      </c>
      <c r="N56" s="67" t="s">
        <v>319</v>
      </c>
      <c r="O56" s="67" t="s">
        <v>314</v>
      </c>
      <c r="P56" s="67" t="s">
        <v>314</v>
      </c>
      <c r="Q56" s="66">
        <v>55735.105621</v>
      </c>
      <c r="R56" s="66">
        <v>10000</v>
      </c>
      <c r="S56" s="68">
        <v>99.989645</v>
      </c>
      <c r="T56" s="66">
        <v>0</v>
      </c>
      <c r="U56" s="69">
        <v>557293342.0065135</v>
      </c>
      <c r="V56" s="70" t="s">
        <v>320</v>
      </c>
      <c r="W56" s="70" t="s">
        <v>320</v>
      </c>
      <c r="X56" s="66" t="s">
        <v>124</v>
      </c>
    </row>
    <row r="57" spans="1:24" ht="15">
      <c r="A57" s="66">
        <f t="shared" si="0"/>
        <v>46</v>
      </c>
      <c r="B57" s="66" t="s">
        <v>317</v>
      </c>
      <c r="C57" s="66" t="s">
        <v>318</v>
      </c>
      <c r="D57" s="66" t="s">
        <v>124</v>
      </c>
      <c r="E57" s="66"/>
      <c r="F57" s="66"/>
      <c r="G57" s="66" t="s">
        <v>125</v>
      </c>
      <c r="H57" s="66" t="s">
        <v>126</v>
      </c>
      <c r="I57" s="66" t="s">
        <v>127</v>
      </c>
      <c r="J57" s="66" t="s">
        <v>135</v>
      </c>
      <c r="K57" s="66" t="s">
        <v>129</v>
      </c>
      <c r="L57" s="67" t="s">
        <v>319</v>
      </c>
      <c r="M57" s="66">
        <v>1</v>
      </c>
      <c r="N57" s="67" t="s">
        <v>319</v>
      </c>
      <c r="O57" s="67" t="s">
        <v>314</v>
      </c>
      <c r="P57" s="67" t="s">
        <v>314</v>
      </c>
      <c r="Q57" s="66">
        <v>47793.710182</v>
      </c>
      <c r="R57" s="66">
        <v>10000</v>
      </c>
      <c r="S57" s="68">
        <v>99.989645</v>
      </c>
      <c r="T57" s="66">
        <v>0</v>
      </c>
      <c r="U57" s="69">
        <v>477887611.0029631</v>
      </c>
      <c r="V57" s="70" t="s">
        <v>320</v>
      </c>
      <c r="W57" s="70" t="s">
        <v>320</v>
      </c>
      <c r="X57" s="66" t="s">
        <v>124</v>
      </c>
    </row>
    <row r="58" spans="1:24" ht="15">
      <c r="A58" s="66">
        <f t="shared" si="0"/>
        <v>47</v>
      </c>
      <c r="B58" s="66" t="s">
        <v>317</v>
      </c>
      <c r="C58" s="66" t="s">
        <v>318</v>
      </c>
      <c r="D58" s="66" t="s">
        <v>124</v>
      </c>
      <c r="E58" s="66"/>
      <c r="F58" s="66"/>
      <c r="G58" s="66" t="s">
        <v>125</v>
      </c>
      <c r="H58" s="66" t="s">
        <v>126</v>
      </c>
      <c r="I58" s="66" t="s">
        <v>127</v>
      </c>
      <c r="J58" s="66" t="s">
        <v>136</v>
      </c>
      <c r="K58" s="66" t="s">
        <v>129</v>
      </c>
      <c r="L58" s="67" t="s">
        <v>319</v>
      </c>
      <c r="M58" s="66">
        <v>1</v>
      </c>
      <c r="N58" s="67" t="s">
        <v>319</v>
      </c>
      <c r="O58" s="67" t="s">
        <v>314</v>
      </c>
      <c r="P58" s="67" t="s">
        <v>314</v>
      </c>
      <c r="Q58" s="66">
        <v>39658.541378</v>
      </c>
      <c r="R58" s="66">
        <v>10000</v>
      </c>
      <c r="S58" s="68">
        <v>99.989645</v>
      </c>
      <c r="T58" s="66">
        <v>0</v>
      </c>
      <c r="U58" s="69">
        <v>396544347.0034762</v>
      </c>
      <c r="V58" s="70" t="s">
        <v>320</v>
      </c>
      <c r="W58" s="70" t="s">
        <v>320</v>
      </c>
      <c r="X58" s="66" t="s">
        <v>124</v>
      </c>
    </row>
    <row r="59" spans="1:24" ht="15">
      <c r="A59" s="66">
        <f t="shared" si="0"/>
        <v>48</v>
      </c>
      <c r="B59" s="66" t="s">
        <v>317</v>
      </c>
      <c r="C59" s="66" t="s">
        <v>318</v>
      </c>
      <c r="D59" s="66" t="s">
        <v>124</v>
      </c>
      <c r="E59" s="66"/>
      <c r="F59" s="66"/>
      <c r="G59" s="66" t="s">
        <v>125</v>
      </c>
      <c r="H59" s="66" t="s">
        <v>126</v>
      </c>
      <c r="I59" s="66" t="s">
        <v>127</v>
      </c>
      <c r="J59" s="66" t="s">
        <v>137</v>
      </c>
      <c r="K59" s="66" t="s">
        <v>129</v>
      </c>
      <c r="L59" s="67" t="s">
        <v>319</v>
      </c>
      <c r="M59" s="66">
        <v>1</v>
      </c>
      <c r="N59" s="67" t="s">
        <v>319</v>
      </c>
      <c r="O59" s="67" t="s">
        <v>314</v>
      </c>
      <c r="P59" s="67" t="s">
        <v>314</v>
      </c>
      <c r="Q59" s="66">
        <v>18771.352314</v>
      </c>
      <c r="R59" s="66">
        <v>10000</v>
      </c>
      <c r="S59" s="68">
        <v>99.989645</v>
      </c>
      <c r="T59" s="66">
        <v>0</v>
      </c>
      <c r="U59" s="69">
        <v>187694085.23573667</v>
      </c>
      <c r="V59" s="70" t="s">
        <v>320</v>
      </c>
      <c r="W59" s="70" t="s">
        <v>320</v>
      </c>
      <c r="X59" s="66" t="s">
        <v>124</v>
      </c>
    </row>
    <row r="60" spans="1:24" ht="15">
      <c r="A60" s="66">
        <f t="shared" si="0"/>
        <v>49</v>
      </c>
      <c r="B60" s="66" t="s">
        <v>317</v>
      </c>
      <c r="C60" s="66" t="s">
        <v>318</v>
      </c>
      <c r="D60" s="66" t="s">
        <v>124</v>
      </c>
      <c r="E60" s="66"/>
      <c r="F60" s="66"/>
      <c r="G60" s="66" t="s">
        <v>125</v>
      </c>
      <c r="H60" s="66" t="s">
        <v>126</v>
      </c>
      <c r="I60" s="66" t="s">
        <v>127</v>
      </c>
      <c r="J60" s="66" t="s">
        <v>128</v>
      </c>
      <c r="K60" s="66" t="s">
        <v>129</v>
      </c>
      <c r="L60" s="67" t="s">
        <v>319</v>
      </c>
      <c r="M60" s="66">
        <v>1</v>
      </c>
      <c r="N60" s="67" t="s">
        <v>319</v>
      </c>
      <c r="O60" s="67" t="s">
        <v>314</v>
      </c>
      <c r="P60" s="67" t="s">
        <v>314</v>
      </c>
      <c r="Q60" s="66">
        <v>51622.005525</v>
      </c>
      <c r="R60" s="66">
        <v>10000</v>
      </c>
      <c r="S60" s="68">
        <v>99.9897</v>
      </c>
      <c r="T60" s="66">
        <v>0</v>
      </c>
      <c r="U60" s="69">
        <v>516166882.9840271</v>
      </c>
      <c r="V60" s="70" t="s">
        <v>321</v>
      </c>
      <c r="W60" s="70" t="s">
        <v>321</v>
      </c>
      <c r="X60" s="66" t="s">
        <v>124</v>
      </c>
    </row>
    <row r="61" spans="1:24" ht="15">
      <c r="A61" s="66">
        <f t="shared" si="0"/>
        <v>50</v>
      </c>
      <c r="B61" s="66" t="s">
        <v>317</v>
      </c>
      <c r="C61" s="66" t="s">
        <v>318</v>
      </c>
      <c r="D61" s="66" t="s">
        <v>124</v>
      </c>
      <c r="E61" s="66"/>
      <c r="F61" s="66"/>
      <c r="G61" s="66" t="s">
        <v>125</v>
      </c>
      <c r="H61" s="66" t="s">
        <v>126</v>
      </c>
      <c r="I61" s="66" t="s">
        <v>127</v>
      </c>
      <c r="J61" s="66" t="s">
        <v>133</v>
      </c>
      <c r="K61" s="66" t="s">
        <v>129</v>
      </c>
      <c r="L61" s="67" t="s">
        <v>319</v>
      </c>
      <c r="M61" s="66">
        <v>1</v>
      </c>
      <c r="N61" s="67" t="s">
        <v>319</v>
      </c>
      <c r="O61" s="67" t="s">
        <v>314</v>
      </c>
      <c r="P61" s="67" t="s">
        <v>314</v>
      </c>
      <c r="Q61" s="66">
        <v>24990.91074</v>
      </c>
      <c r="R61" s="66">
        <v>10000</v>
      </c>
      <c r="S61" s="68">
        <v>99.9897</v>
      </c>
      <c r="T61" s="66">
        <v>0</v>
      </c>
      <c r="U61" s="69">
        <v>249883365.98721957</v>
      </c>
      <c r="V61" s="70" t="s">
        <v>321</v>
      </c>
      <c r="W61" s="70" t="s">
        <v>321</v>
      </c>
      <c r="X61" s="66" t="s">
        <v>124</v>
      </c>
    </row>
    <row r="62" spans="1:24" ht="15">
      <c r="A62" s="66">
        <f t="shared" si="0"/>
        <v>51</v>
      </c>
      <c r="B62" s="66" t="s">
        <v>317</v>
      </c>
      <c r="C62" s="66" t="s">
        <v>318</v>
      </c>
      <c r="D62" s="66" t="s">
        <v>124</v>
      </c>
      <c r="E62" s="66"/>
      <c r="F62" s="66"/>
      <c r="G62" s="66" t="s">
        <v>125</v>
      </c>
      <c r="H62" s="66" t="s">
        <v>126</v>
      </c>
      <c r="I62" s="66" t="s">
        <v>127</v>
      </c>
      <c r="J62" s="66" t="s">
        <v>134</v>
      </c>
      <c r="K62" s="66" t="s">
        <v>129</v>
      </c>
      <c r="L62" s="67" t="s">
        <v>319</v>
      </c>
      <c r="M62" s="66">
        <v>1</v>
      </c>
      <c r="N62" s="67" t="s">
        <v>319</v>
      </c>
      <c r="O62" s="67" t="s">
        <v>314</v>
      </c>
      <c r="P62" s="67" t="s">
        <v>314</v>
      </c>
      <c r="Q62" s="66">
        <v>30932.983692</v>
      </c>
      <c r="R62" s="66">
        <v>10000</v>
      </c>
      <c r="S62" s="68">
        <v>99.9897</v>
      </c>
      <c r="T62" s="66">
        <v>0</v>
      </c>
      <c r="U62" s="69">
        <v>309297974.98787475</v>
      </c>
      <c r="V62" s="70" t="s">
        <v>321</v>
      </c>
      <c r="W62" s="70" t="s">
        <v>321</v>
      </c>
      <c r="X62" s="66" t="s">
        <v>124</v>
      </c>
    </row>
    <row r="63" spans="1:24" ht="15">
      <c r="A63" s="66">
        <f t="shared" si="0"/>
        <v>52</v>
      </c>
      <c r="B63" s="66" t="s">
        <v>317</v>
      </c>
      <c r="C63" s="66" t="s">
        <v>318</v>
      </c>
      <c r="D63" s="66" t="s">
        <v>124</v>
      </c>
      <c r="E63" s="66"/>
      <c r="F63" s="66"/>
      <c r="G63" s="66" t="s">
        <v>125</v>
      </c>
      <c r="H63" s="66" t="s">
        <v>126</v>
      </c>
      <c r="I63" s="66" t="s">
        <v>127</v>
      </c>
      <c r="J63" s="66" t="s">
        <v>135</v>
      </c>
      <c r="K63" s="66" t="s">
        <v>129</v>
      </c>
      <c r="L63" s="67" t="s">
        <v>319</v>
      </c>
      <c r="M63" s="66">
        <v>1</v>
      </c>
      <c r="N63" s="67" t="s">
        <v>319</v>
      </c>
      <c r="O63" s="67" t="s">
        <v>314</v>
      </c>
      <c r="P63" s="67" t="s">
        <v>314</v>
      </c>
      <c r="Q63" s="66">
        <v>26525.509209</v>
      </c>
      <c r="R63" s="66">
        <v>10000</v>
      </c>
      <c r="S63" s="68">
        <v>99.9897</v>
      </c>
      <c r="T63" s="66">
        <v>0</v>
      </c>
      <c r="U63" s="69">
        <v>265227769.99322394</v>
      </c>
      <c r="V63" s="70" t="s">
        <v>321</v>
      </c>
      <c r="W63" s="70" t="s">
        <v>321</v>
      </c>
      <c r="X63" s="66" t="s">
        <v>124</v>
      </c>
    </row>
    <row r="64" spans="1:24" ht="15">
      <c r="A64" s="66">
        <f t="shared" si="0"/>
        <v>53</v>
      </c>
      <c r="B64" s="66" t="s">
        <v>317</v>
      </c>
      <c r="C64" s="66" t="s">
        <v>318</v>
      </c>
      <c r="D64" s="66" t="s">
        <v>124</v>
      </c>
      <c r="E64" s="66"/>
      <c r="F64" s="66"/>
      <c r="G64" s="66" t="s">
        <v>125</v>
      </c>
      <c r="H64" s="66" t="s">
        <v>126</v>
      </c>
      <c r="I64" s="66" t="s">
        <v>127</v>
      </c>
      <c r="J64" s="66" t="s">
        <v>136</v>
      </c>
      <c r="K64" s="66" t="s">
        <v>129</v>
      </c>
      <c r="L64" s="67" t="s">
        <v>319</v>
      </c>
      <c r="M64" s="66">
        <v>1</v>
      </c>
      <c r="N64" s="67" t="s">
        <v>319</v>
      </c>
      <c r="O64" s="67" t="s">
        <v>314</v>
      </c>
      <c r="P64" s="67" t="s">
        <v>314</v>
      </c>
      <c r="Q64" s="66">
        <v>22010.490448</v>
      </c>
      <c r="R64" s="66">
        <v>10000</v>
      </c>
      <c r="S64" s="68">
        <v>99.9897</v>
      </c>
      <c r="T64" s="66">
        <v>0</v>
      </c>
      <c r="U64" s="69">
        <v>220082232.99251336</v>
      </c>
      <c r="V64" s="70" t="s">
        <v>321</v>
      </c>
      <c r="W64" s="70" t="s">
        <v>321</v>
      </c>
      <c r="X64" s="66" t="s">
        <v>124</v>
      </c>
    </row>
    <row r="65" spans="1:24" ht="15">
      <c r="A65" s="66">
        <f t="shared" si="0"/>
        <v>54</v>
      </c>
      <c r="B65" s="66" t="s">
        <v>317</v>
      </c>
      <c r="C65" s="66" t="s">
        <v>318</v>
      </c>
      <c r="D65" s="66" t="s">
        <v>124</v>
      </c>
      <c r="E65" s="66"/>
      <c r="F65" s="66"/>
      <c r="G65" s="66" t="s">
        <v>125</v>
      </c>
      <c r="H65" s="66" t="s">
        <v>126</v>
      </c>
      <c r="I65" s="66" t="s">
        <v>127</v>
      </c>
      <c r="J65" s="66" t="s">
        <v>137</v>
      </c>
      <c r="K65" s="66" t="s">
        <v>129</v>
      </c>
      <c r="L65" s="67" t="s">
        <v>319</v>
      </c>
      <c r="M65" s="66">
        <v>1</v>
      </c>
      <c r="N65" s="67" t="s">
        <v>319</v>
      </c>
      <c r="O65" s="67" t="s">
        <v>314</v>
      </c>
      <c r="P65" s="67" t="s">
        <v>314</v>
      </c>
      <c r="Q65" s="66">
        <v>10418.100382</v>
      </c>
      <c r="R65" s="66">
        <v>10000</v>
      </c>
      <c r="S65" s="68">
        <v>99.9897</v>
      </c>
      <c r="T65" s="66">
        <v>0</v>
      </c>
      <c r="U65" s="69">
        <v>104170272.85364543</v>
      </c>
      <c r="V65" s="70" t="s">
        <v>321</v>
      </c>
      <c r="W65" s="70" t="s">
        <v>321</v>
      </c>
      <c r="X65" s="66" t="s">
        <v>124</v>
      </c>
    </row>
    <row r="66" spans="1:24" ht="15">
      <c r="A66" s="66">
        <f t="shared" si="0"/>
        <v>55</v>
      </c>
      <c r="B66" s="66" t="s">
        <v>322</v>
      </c>
      <c r="C66" s="66" t="s">
        <v>323</v>
      </c>
      <c r="D66" s="66" t="s">
        <v>124</v>
      </c>
      <c r="E66" s="66"/>
      <c r="F66" s="66"/>
      <c r="G66" s="66" t="s">
        <v>125</v>
      </c>
      <c r="H66" s="66" t="s">
        <v>126</v>
      </c>
      <c r="I66" s="66" t="s">
        <v>127</v>
      </c>
      <c r="J66" s="66" t="s">
        <v>128</v>
      </c>
      <c r="K66" s="66" t="s">
        <v>129</v>
      </c>
      <c r="L66" s="67" t="s">
        <v>324</v>
      </c>
      <c r="M66" s="66">
        <v>3</v>
      </c>
      <c r="N66" s="67" t="s">
        <v>324</v>
      </c>
      <c r="O66" s="67" t="s">
        <v>319</v>
      </c>
      <c r="P66" s="67" t="s">
        <v>319</v>
      </c>
      <c r="Q66" s="66">
        <v>144512.752372</v>
      </c>
      <c r="R66" s="66">
        <v>10000</v>
      </c>
      <c r="S66" s="68">
        <v>99.96927</v>
      </c>
      <c r="T66" s="66">
        <v>0</v>
      </c>
      <c r="U66" s="69">
        <v>1444683431.9856038</v>
      </c>
      <c r="V66" s="70" t="s">
        <v>325</v>
      </c>
      <c r="W66" s="70" t="s">
        <v>325</v>
      </c>
      <c r="X66" s="66" t="s">
        <v>124</v>
      </c>
    </row>
    <row r="67" spans="1:24" ht="15">
      <c r="A67" s="66">
        <f t="shared" si="0"/>
        <v>56</v>
      </c>
      <c r="B67" s="66" t="s">
        <v>322</v>
      </c>
      <c r="C67" s="66" t="s">
        <v>323</v>
      </c>
      <c r="D67" s="66" t="s">
        <v>124</v>
      </c>
      <c r="E67" s="66"/>
      <c r="F67" s="66"/>
      <c r="G67" s="66" t="s">
        <v>125</v>
      </c>
      <c r="H67" s="66" t="s">
        <v>126</v>
      </c>
      <c r="I67" s="66" t="s">
        <v>127</v>
      </c>
      <c r="J67" s="66" t="s">
        <v>133</v>
      </c>
      <c r="K67" s="66" t="s">
        <v>129</v>
      </c>
      <c r="L67" s="67" t="s">
        <v>324</v>
      </c>
      <c r="M67" s="66">
        <v>3</v>
      </c>
      <c r="N67" s="67" t="s">
        <v>324</v>
      </c>
      <c r="O67" s="67" t="s">
        <v>319</v>
      </c>
      <c r="P67" s="67" t="s">
        <v>319</v>
      </c>
      <c r="Q67" s="66">
        <v>70038.409699</v>
      </c>
      <c r="R67" s="66">
        <v>10000</v>
      </c>
      <c r="S67" s="68">
        <v>99.96927</v>
      </c>
      <c r="T67" s="66">
        <v>0</v>
      </c>
      <c r="U67" s="69">
        <v>700168866.9959195</v>
      </c>
      <c r="V67" s="70" t="s">
        <v>325</v>
      </c>
      <c r="W67" s="70" t="s">
        <v>325</v>
      </c>
      <c r="X67" s="66" t="s">
        <v>124</v>
      </c>
    </row>
    <row r="68" spans="1:24" ht="15">
      <c r="A68" s="66">
        <f t="shared" si="0"/>
        <v>57</v>
      </c>
      <c r="B68" s="66" t="s">
        <v>322</v>
      </c>
      <c r="C68" s="66" t="s">
        <v>323</v>
      </c>
      <c r="D68" s="66" t="s">
        <v>124</v>
      </c>
      <c r="E68" s="66"/>
      <c r="F68" s="66"/>
      <c r="G68" s="66" t="s">
        <v>125</v>
      </c>
      <c r="H68" s="66" t="s">
        <v>126</v>
      </c>
      <c r="I68" s="66" t="s">
        <v>127</v>
      </c>
      <c r="J68" s="66" t="s">
        <v>134</v>
      </c>
      <c r="K68" s="66" t="s">
        <v>129</v>
      </c>
      <c r="L68" s="67" t="s">
        <v>324</v>
      </c>
      <c r="M68" s="66">
        <v>3</v>
      </c>
      <c r="N68" s="67" t="s">
        <v>324</v>
      </c>
      <c r="O68" s="67" t="s">
        <v>319</v>
      </c>
      <c r="P68" s="67" t="s">
        <v>319</v>
      </c>
      <c r="Q68" s="66">
        <v>86687.66206</v>
      </c>
      <c r="R68" s="66">
        <v>10000</v>
      </c>
      <c r="S68" s="68">
        <v>99.96927</v>
      </c>
      <c r="T68" s="66">
        <v>0</v>
      </c>
      <c r="U68" s="69">
        <v>866610226.9872351</v>
      </c>
      <c r="V68" s="70" t="s">
        <v>325</v>
      </c>
      <c r="W68" s="70" t="s">
        <v>325</v>
      </c>
      <c r="X68" s="66" t="s">
        <v>124</v>
      </c>
    </row>
    <row r="69" spans="1:24" ht="15">
      <c r="A69" s="66">
        <f t="shared" si="0"/>
        <v>58</v>
      </c>
      <c r="B69" s="66" t="s">
        <v>322</v>
      </c>
      <c r="C69" s="66" t="s">
        <v>323</v>
      </c>
      <c r="D69" s="66" t="s">
        <v>124</v>
      </c>
      <c r="E69" s="66"/>
      <c r="F69" s="66"/>
      <c r="G69" s="66" t="s">
        <v>125</v>
      </c>
      <c r="H69" s="66" t="s">
        <v>126</v>
      </c>
      <c r="I69" s="66" t="s">
        <v>127</v>
      </c>
      <c r="J69" s="66" t="s">
        <v>135</v>
      </c>
      <c r="K69" s="66" t="s">
        <v>129</v>
      </c>
      <c r="L69" s="67" t="s">
        <v>324</v>
      </c>
      <c r="M69" s="66">
        <v>3</v>
      </c>
      <c r="N69" s="67" t="s">
        <v>324</v>
      </c>
      <c r="O69" s="67" t="s">
        <v>319</v>
      </c>
      <c r="P69" s="67" t="s">
        <v>319</v>
      </c>
      <c r="Q69" s="66">
        <v>74328.461544</v>
      </c>
      <c r="R69" s="66">
        <v>10000</v>
      </c>
      <c r="S69" s="68">
        <v>99.96927</v>
      </c>
      <c r="T69" s="66">
        <v>0</v>
      </c>
      <c r="U69" s="69">
        <v>743056201.9964783</v>
      </c>
      <c r="V69" s="70" t="s">
        <v>325</v>
      </c>
      <c r="W69" s="70" t="s">
        <v>325</v>
      </c>
      <c r="X69" s="66" t="s">
        <v>124</v>
      </c>
    </row>
    <row r="70" spans="1:24" ht="15">
      <c r="A70" s="66">
        <f t="shared" si="0"/>
        <v>59</v>
      </c>
      <c r="B70" s="66" t="s">
        <v>322</v>
      </c>
      <c r="C70" s="66" t="s">
        <v>323</v>
      </c>
      <c r="D70" s="66" t="s">
        <v>124</v>
      </c>
      <c r="E70" s="66"/>
      <c r="F70" s="66"/>
      <c r="G70" s="66" t="s">
        <v>125</v>
      </c>
      <c r="H70" s="66" t="s">
        <v>126</v>
      </c>
      <c r="I70" s="66" t="s">
        <v>127</v>
      </c>
      <c r="J70" s="66" t="s">
        <v>136</v>
      </c>
      <c r="K70" s="66" t="s">
        <v>129</v>
      </c>
      <c r="L70" s="67" t="s">
        <v>324</v>
      </c>
      <c r="M70" s="66">
        <v>3</v>
      </c>
      <c r="N70" s="67" t="s">
        <v>324</v>
      </c>
      <c r="O70" s="67" t="s">
        <v>319</v>
      </c>
      <c r="P70" s="67" t="s">
        <v>319</v>
      </c>
      <c r="Q70" s="66">
        <v>61647.619485</v>
      </c>
      <c r="R70" s="66">
        <v>10000</v>
      </c>
      <c r="S70" s="68">
        <v>99.96927</v>
      </c>
      <c r="T70" s="66">
        <v>0</v>
      </c>
      <c r="U70" s="69">
        <v>616286749.9891893</v>
      </c>
      <c r="V70" s="70" t="s">
        <v>325</v>
      </c>
      <c r="W70" s="70" t="s">
        <v>325</v>
      </c>
      <c r="X70" s="66" t="s">
        <v>124</v>
      </c>
    </row>
    <row r="71" spans="1:24" ht="15">
      <c r="A71" s="66">
        <f t="shared" si="0"/>
        <v>60</v>
      </c>
      <c r="B71" s="66" t="s">
        <v>322</v>
      </c>
      <c r="C71" s="66" t="s">
        <v>323</v>
      </c>
      <c r="D71" s="66" t="s">
        <v>124</v>
      </c>
      <c r="E71" s="66"/>
      <c r="F71" s="66"/>
      <c r="G71" s="66" t="s">
        <v>125</v>
      </c>
      <c r="H71" s="66" t="s">
        <v>126</v>
      </c>
      <c r="I71" s="66" t="s">
        <v>127</v>
      </c>
      <c r="J71" s="66" t="s">
        <v>137</v>
      </c>
      <c r="K71" s="66" t="s">
        <v>129</v>
      </c>
      <c r="L71" s="67" t="s">
        <v>324</v>
      </c>
      <c r="M71" s="66">
        <v>3</v>
      </c>
      <c r="N71" s="67" t="s">
        <v>324</v>
      </c>
      <c r="O71" s="67" t="s">
        <v>319</v>
      </c>
      <c r="P71" s="67" t="s">
        <v>319</v>
      </c>
      <c r="Q71" s="66">
        <v>29085.094837</v>
      </c>
      <c r="R71" s="66">
        <v>10000</v>
      </c>
      <c r="S71" s="68">
        <v>99.96927</v>
      </c>
      <c r="T71" s="66">
        <v>0</v>
      </c>
      <c r="U71" s="69">
        <v>290761569.05918324</v>
      </c>
      <c r="V71" s="70" t="s">
        <v>325</v>
      </c>
      <c r="W71" s="70" t="s">
        <v>325</v>
      </c>
      <c r="X71" s="66" t="s">
        <v>124</v>
      </c>
    </row>
    <row r="72" spans="1:24" ht="15">
      <c r="A72" s="66">
        <f t="shared" si="0"/>
        <v>61</v>
      </c>
      <c r="B72" s="66" t="s">
        <v>326</v>
      </c>
      <c r="C72" s="66" t="s">
        <v>327</v>
      </c>
      <c r="D72" s="66" t="s">
        <v>124</v>
      </c>
      <c r="E72" s="66"/>
      <c r="F72" s="66"/>
      <c r="G72" s="66" t="s">
        <v>125</v>
      </c>
      <c r="H72" s="66" t="s">
        <v>126</v>
      </c>
      <c r="I72" s="66" t="s">
        <v>127</v>
      </c>
      <c r="J72" s="66" t="s">
        <v>128</v>
      </c>
      <c r="K72" s="66" t="s">
        <v>129</v>
      </c>
      <c r="L72" s="67" t="s">
        <v>328</v>
      </c>
      <c r="M72" s="66">
        <v>1</v>
      </c>
      <c r="N72" s="67" t="s">
        <v>328</v>
      </c>
      <c r="O72" s="67" t="s">
        <v>324</v>
      </c>
      <c r="P72" s="67" t="s">
        <v>324</v>
      </c>
      <c r="Q72" s="66">
        <v>149272.103275</v>
      </c>
      <c r="R72" s="66">
        <v>10000</v>
      </c>
      <c r="S72" s="68">
        <v>99.989672</v>
      </c>
      <c r="T72" s="66">
        <v>0</v>
      </c>
      <c r="U72" s="69">
        <v>1492566868.9999006</v>
      </c>
      <c r="V72" s="70" t="s">
        <v>329</v>
      </c>
      <c r="W72" s="70" t="s">
        <v>329</v>
      </c>
      <c r="X72" s="66" t="s">
        <v>124</v>
      </c>
    </row>
    <row r="73" spans="1:24" ht="15">
      <c r="A73" s="66">
        <f t="shared" si="0"/>
        <v>62</v>
      </c>
      <c r="B73" s="66" t="s">
        <v>326</v>
      </c>
      <c r="C73" s="66" t="s">
        <v>327</v>
      </c>
      <c r="D73" s="66" t="s">
        <v>124</v>
      </c>
      <c r="E73" s="66"/>
      <c r="F73" s="66"/>
      <c r="G73" s="66" t="s">
        <v>125</v>
      </c>
      <c r="H73" s="66" t="s">
        <v>126</v>
      </c>
      <c r="I73" s="66" t="s">
        <v>127</v>
      </c>
      <c r="J73" s="66" t="s">
        <v>133</v>
      </c>
      <c r="K73" s="66" t="s">
        <v>129</v>
      </c>
      <c r="L73" s="67" t="s">
        <v>328</v>
      </c>
      <c r="M73" s="66">
        <v>1</v>
      </c>
      <c r="N73" s="67" t="s">
        <v>328</v>
      </c>
      <c r="O73" s="67" t="s">
        <v>324</v>
      </c>
      <c r="P73" s="67" t="s">
        <v>324</v>
      </c>
      <c r="Q73" s="66">
        <v>59681.92877</v>
      </c>
      <c r="R73" s="66">
        <v>10000</v>
      </c>
      <c r="S73" s="68">
        <v>99.989672</v>
      </c>
      <c r="T73" s="66">
        <v>0</v>
      </c>
      <c r="U73" s="69">
        <v>596757649.9944242</v>
      </c>
      <c r="V73" s="70" t="s">
        <v>329</v>
      </c>
      <c r="W73" s="70" t="s">
        <v>329</v>
      </c>
      <c r="X73" s="66" t="s">
        <v>124</v>
      </c>
    </row>
    <row r="74" spans="1:24" ht="15">
      <c r="A74" s="66">
        <f t="shared" si="0"/>
        <v>63</v>
      </c>
      <c r="B74" s="66" t="s">
        <v>326</v>
      </c>
      <c r="C74" s="66" t="s">
        <v>327</v>
      </c>
      <c r="D74" s="66" t="s">
        <v>124</v>
      </c>
      <c r="E74" s="66"/>
      <c r="F74" s="66"/>
      <c r="G74" s="66" t="s">
        <v>125</v>
      </c>
      <c r="H74" s="66" t="s">
        <v>126</v>
      </c>
      <c r="I74" s="66" t="s">
        <v>127</v>
      </c>
      <c r="J74" s="66" t="s">
        <v>134</v>
      </c>
      <c r="K74" s="66" t="s">
        <v>129</v>
      </c>
      <c r="L74" s="67" t="s">
        <v>328</v>
      </c>
      <c r="M74" s="66">
        <v>1</v>
      </c>
      <c r="N74" s="67" t="s">
        <v>328</v>
      </c>
      <c r="O74" s="67" t="s">
        <v>324</v>
      </c>
      <c r="P74" s="67" t="s">
        <v>324</v>
      </c>
      <c r="Q74" s="66">
        <v>74513.313411</v>
      </c>
      <c r="R74" s="66">
        <v>10000</v>
      </c>
      <c r="S74" s="68">
        <v>99.989672</v>
      </c>
      <c r="T74" s="66">
        <v>0</v>
      </c>
      <c r="U74" s="69">
        <v>745056178.9953085</v>
      </c>
      <c r="V74" s="70" t="s">
        <v>329</v>
      </c>
      <c r="W74" s="70" t="s">
        <v>329</v>
      </c>
      <c r="X74" s="66" t="s">
        <v>124</v>
      </c>
    </row>
    <row r="75" spans="1:24" ht="15">
      <c r="A75" s="66">
        <f t="shared" si="0"/>
        <v>64</v>
      </c>
      <c r="B75" s="66" t="s">
        <v>326</v>
      </c>
      <c r="C75" s="66" t="s">
        <v>327</v>
      </c>
      <c r="D75" s="66" t="s">
        <v>124</v>
      </c>
      <c r="E75" s="66"/>
      <c r="F75" s="66"/>
      <c r="G75" s="66" t="s">
        <v>125</v>
      </c>
      <c r="H75" s="66" t="s">
        <v>126</v>
      </c>
      <c r="I75" s="66" t="s">
        <v>127</v>
      </c>
      <c r="J75" s="66" t="s">
        <v>135</v>
      </c>
      <c r="K75" s="66" t="s">
        <v>129</v>
      </c>
      <c r="L75" s="67" t="s">
        <v>328</v>
      </c>
      <c r="M75" s="66">
        <v>1</v>
      </c>
      <c r="N75" s="67" t="s">
        <v>328</v>
      </c>
      <c r="O75" s="67" t="s">
        <v>324</v>
      </c>
      <c r="P75" s="67" t="s">
        <v>324</v>
      </c>
      <c r="Q75" s="66">
        <v>65153.81229</v>
      </c>
      <c r="R75" s="66">
        <v>10000</v>
      </c>
      <c r="S75" s="68">
        <v>99.989672</v>
      </c>
      <c r="T75" s="66">
        <v>0</v>
      </c>
      <c r="U75" s="69">
        <v>651470833.9972813</v>
      </c>
      <c r="V75" s="70" t="s">
        <v>329</v>
      </c>
      <c r="W75" s="70" t="s">
        <v>329</v>
      </c>
      <c r="X75" s="66" t="s">
        <v>124</v>
      </c>
    </row>
    <row r="76" spans="1:24" ht="15">
      <c r="A76" s="66">
        <f t="shared" si="0"/>
        <v>65</v>
      </c>
      <c r="B76" s="66" t="s">
        <v>326</v>
      </c>
      <c r="C76" s="66" t="s">
        <v>327</v>
      </c>
      <c r="D76" s="66" t="s">
        <v>124</v>
      </c>
      <c r="E76" s="66"/>
      <c r="F76" s="66"/>
      <c r="G76" s="66" t="s">
        <v>125</v>
      </c>
      <c r="H76" s="66" t="s">
        <v>126</v>
      </c>
      <c r="I76" s="66" t="s">
        <v>127</v>
      </c>
      <c r="J76" s="66" t="s">
        <v>136</v>
      </c>
      <c r="K76" s="66" t="s">
        <v>129</v>
      </c>
      <c r="L76" s="67" t="s">
        <v>328</v>
      </c>
      <c r="M76" s="66">
        <v>1</v>
      </c>
      <c r="N76" s="67" t="s">
        <v>328</v>
      </c>
      <c r="O76" s="67" t="s">
        <v>324</v>
      </c>
      <c r="P76" s="67" t="s">
        <v>324</v>
      </c>
      <c r="Q76" s="66">
        <v>58638.602919</v>
      </c>
      <c r="R76" s="66">
        <v>10000</v>
      </c>
      <c r="S76" s="68">
        <v>99.989672</v>
      </c>
      <c r="T76" s="66">
        <v>0</v>
      </c>
      <c r="U76" s="69">
        <v>586325469.0000633</v>
      </c>
      <c r="V76" s="70" t="s">
        <v>329</v>
      </c>
      <c r="W76" s="70" t="s">
        <v>329</v>
      </c>
      <c r="X76" s="66" t="s">
        <v>124</v>
      </c>
    </row>
    <row r="77" spans="1:24" ht="15">
      <c r="A77" s="66">
        <f t="shared" si="0"/>
        <v>66</v>
      </c>
      <c r="B77" s="66" t="s">
        <v>326</v>
      </c>
      <c r="C77" s="66" t="s">
        <v>327</v>
      </c>
      <c r="D77" s="66" t="s">
        <v>124</v>
      </c>
      <c r="E77" s="66"/>
      <c r="F77" s="66"/>
      <c r="G77" s="66" t="s">
        <v>125</v>
      </c>
      <c r="H77" s="66" t="s">
        <v>126</v>
      </c>
      <c r="I77" s="66" t="s">
        <v>127</v>
      </c>
      <c r="J77" s="66" t="s">
        <v>137</v>
      </c>
      <c r="K77" s="66" t="s">
        <v>129</v>
      </c>
      <c r="L77" s="67" t="s">
        <v>328</v>
      </c>
      <c r="M77" s="66">
        <v>1</v>
      </c>
      <c r="N77" s="67" t="s">
        <v>328</v>
      </c>
      <c r="O77" s="67" t="s">
        <v>324</v>
      </c>
      <c r="P77" s="67" t="s">
        <v>324</v>
      </c>
      <c r="Q77" s="66">
        <v>42740.23933</v>
      </c>
      <c r="R77" s="66">
        <v>10000</v>
      </c>
      <c r="S77" s="68">
        <v>99.989672</v>
      </c>
      <c r="T77" s="66">
        <v>0</v>
      </c>
      <c r="U77" s="69">
        <v>427358252.4630272</v>
      </c>
      <c r="V77" s="70" t="s">
        <v>329</v>
      </c>
      <c r="W77" s="70" t="s">
        <v>329</v>
      </c>
      <c r="X77" s="66" t="s">
        <v>124</v>
      </c>
    </row>
    <row r="78" spans="1:24" ht="15">
      <c r="A78" s="66">
        <f aca="true" t="shared" si="1" ref="A78:A141">A77+1</f>
        <v>67</v>
      </c>
      <c r="B78" s="66" t="s">
        <v>326</v>
      </c>
      <c r="C78" s="66" t="s">
        <v>327</v>
      </c>
      <c r="D78" s="66" t="s">
        <v>124</v>
      </c>
      <c r="E78" s="66"/>
      <c r="F78" s="66"/>
      <c r="G78" s="66" t="s">
        <v>125</v>
      </c>
      <c r="H78" s="66" t="s">
        <v>126</v>
      </c>
      <c r="I78" s="66" t="s">
        <v>127</v>
      </c>
      <c r="J78" s="66" t="s">
        <v>128</v>
      </c>
      <c r="K78" s="66" t="s">
        <v>129</v>
      </c>
      <c r="L78" s="67" t="s">
        <v>328</v>
      </c>
      <c r="M78" s="66">
        <v>1</v>
      </c>
      <c r="N78" s="67" t="s">
        <v>328</v>
      </c>
      <c r="O78" s="67" t="s">
        <v>324</v>
      </c>
      <c r="P78" s="67" t="s">
        <v>324</v>
      </c>
      <c r="Q78" s="66">
        <v>30119.793231</v>
      </c>
      <c r="R78" s="66">
        <v>10000</v>
      </c>
      <c r="S78" s="68">
        <v>99.989754</v>
      </c>
      <c r="T78" s="66">
        <v>0</v>
      </c>
      <c r="U78" s="69">
        <v>301167072.9854858</v>
      </c>
      <c r="V78" s="70" t="s">
        <v>325</v>
      </c>
      <c r="W78" s="70" t="s">
        <v>325</v>
      </c>
      <c r="X78" s="66" t="s">
        <v>124</v>
      </c>
    </row>
    <row r="79" spans="1:24" ht="15">
      <c r="A79" s="66">
        <f t="shared" si="1"/>
        <v>68</v>
      </c>
      <c r="B79" s="66" t="s">
        <v>326</v>
      </c>
      <c r="C79" s="66" t="s">
        <v>327</v>
      </c>
      <c r="D79" s="66" t="s">
        <v>124</v>
      </c>
      <c r="E79" s="66"/>
      <c r="F79" s="66"/>
      <c r="G79" s="66" t="s">
        <v>125</v>
      </c>
      <c r="H79" s="66" t="s">
        <v>126</v>
      </c>
      <c r="I79" s="66" t="s">
        <v>127</v>
      </c>
      <c r="J79" s="66" t="s">
        <v>133</v>
      </c>
      <c r="K79" s="66" t="s">
        <v>129</v>
      </c>
      <c r="L79" s="67" t="s">
        <v>328</v>
      </c>
      <c r="M79" s="66">
        <v>1</v>
      </c>
      <c r="N79" s="67" t="s">
        <v>328</v>
      </c>
      <c r="O79" s="67" t="s">
        <v>324</v>
      </c>
      <c r="P79" s="67" t="s">
        <v>324</v>
      </c>
      <c r="Q79" s="66">
        <v>12042.487016</v>
      </c>
      <c r="R79" s="66">
        <v>10000</v>
      </c>
      <c r="S79" s="68">
        <v>99.989754</v>
      </c>
      <c r="T79" s="66">
        <v>0</v>
      </c>
      <c r="U79" s="69">
        <v>120412531.9938003</v>
      </c>
      <c r="V79" s="70" t="s">
        <v>325</v>
      </c>
      <c r="W79" s="70" t="s">
        <v>325</v>
      </c>
      <c r="X79" s="66" t="s">
        <v>124</v>
      </c>
    </row>
    <row r="80" spans="1:24" ht="15">
      <c r="A80" s="66">
        <f t="shared" si="1"/>
        <v>69</v>
      </c>
      <c r="B80" s="66" t="s">
        <v>326</v>
      </c>
      <c r="C80" s="66" t="s">
        <v>327</v>
      </c>
      <c r="D80" s="66" t="s">
        <v>124</v>
      </c>
      <c r="E80" s="66"/>
      <c r="F80" s="66"/>
      <c r="G80" s="66" t="s">
        <v>125</v>
      </c>
      <c r="H80" s="66" t="s">
        <v>126</v>
      </c>
      <c r="I80" s="66" t="s">
        <v>127</v>
      </c>
      <c r="J80" s="66" t="s">
        <v>134</v>
      </c>
      <c r="K80" s="66" t="s">
        <v>129</v>
      </c>
      <c r="L80" s="67" t="s">
        <v>328</v>
      </c>
      <c r="M80" s="66">
        <v>1</v>
      </c>
      <c r="N80" s="67" t="s">
        <v>328</v>
      </c>
      <c r="O80" s="67" t="s">
        <v>324</v>
      </c>
      <c r="P80" s="67" t="s">
        <v>324</v>
      </c>
      <c r="Q80" s="66">
        <v>15035.130828</v>
      </c>
      <c r="R80" s="66">
        <v>10000</v>
      </c>
      <c r="S80" s="68">
        <v>99.989754</v>
      </c>
      <c r="T80" s="66">
        <v>0</v>
      </c>
      <c r="U80" s="69">
        <v>150335903.99160478</v>
      </c>
      <c r="V80" s="70" t="s">
        <v>325</v>
      </c>
      <c r="W80" s="70" t="s">
        <v>325</v>
      </c>
      <c r="X80" s="66" t="s">
        <v>124</v>
      </c>
    </row>
    <row r="81" spans="1:24" ht="15">
      <c r="A81" s="66">
        <f t="shared" si="1"/>
        <v>70</v>
      </c>
      <c r="B81" s="66" t="s">
        <v>326</v>
      </c>
      <c r="C81" s="66" t="s">
        <v>327</v>
      </c>
      <c r="D81" s="66" t="s">
        <v>124</v>
      </c>
      <c r="E81" s="66"/>
      <c r="F81" s="66"/>
      <c r="G81" s="66" t="s">
        <v>125</v>
      </c>
      <c r="H81" s="66" t="s">
        <v>126</v>
      </c>
      <c r="I81" s="66" t="s">
        <v>127</v>
      </c>
      <c r="J81" s="66" t="s">
        <v>135</v>
      </c>
      <c r="K81" s="66" t="s">
        <v>129</v>
      </c>
      <c r="L81" s="67" t="s">
        <v>328</v>
      </c>
      <c r="M81" s="66">
        <v>1</v>
      </c>
      <c r="N81" s="67" t="s">
        <v>328</v>
      </c>
      <c r="O81" s="67" t="s">
        <v>324</v>
      </c>
      <c r="P81" s="67" t="s">
        <v>324</v>
      </c>
      <c r="Q81" s="66">
        <v>13146.591437</v>
      </c>
      <c r="R81" s="66">
        <v>10000</v>
      </c>
      <c r="S81" s="68">
        <v>99.989754</v>
      </c>
      <c r="T81" s="66">
        <v>0</v>
      </c>
      <c r="U81" s="69">
        <v>131452444.99030344</v>
      </c>
      <c r="V81" s="70" t="s">
        <v>325</v>
      </c>
      <c r="W81" s="70" t="s">
        <v>325</v>
      </c>
      <c r="X81" s="66" t="s">
        <v>124</v>
      </c>
    </row>
    <row r="82" spans="1:24" ht="15">
      <c r="A82" s="66">
        <f t="shared" si="1"/>
        <v>71</v>
      </c>
      <c r="B82" s="66" t="s">
        <v>326</v>
      </c>
      <c r="C82" s="66" t="s">
        <v>327</v>
      </c>
      <c r="D82" s="66" t="s">
        <v>124</v>
      </c>
      <c r="E82" s="66"/>
      <c r="F82" s="66"/>
      <c r="G82" s="66" t="s">
        <v>125</v>
      </c>
      <c r="H82" s="66" t="s">
        <v>126</v>
      </c>
      <c r="I82" s="66" t="s">
        <v>127</v>
      </c>
      <c r="J82" s="66" t="s">
        <v>136</v>
      </c>
      <c r="K82" s="66" t="s">
        <v>129</v>
      </c>
      <c r="L82" s="67" t="s">
        <v>328</v>
      </c>
      <c r="M82" s="66">
        <v>1</v>
      </c>
      <c r="N82" s="67" t="s">
        <v>328</v>
      </c>
      <c r="O82" s="67" t="s">
        <v>324</v>
      </c>
      <c r="P82" s="67" t="s">
        <v>324</v>
      </c>
      <c r="Q82" s="66">
        <v>11831.966947</v>
      </c>
      <c r="R82" s="66">
        <v>10000</v>
      </c>
      <c r="S82" s="68">
        <v>99.989754</v>
      </c>
      <c r="T82" s="66">
        <v>0</v>
      </c>
      <c r="U82" s="69">
        <v>118307546.99276856</v>
      </c>
      <c r="V82" s="70" t="s">
        <v>325</v>
      </c>
      <c r="W82" s="70" t="s">
        <v>325</v>
      </c>
      <c r="X82" s="66" t="s">
        <v>124</v>
      </c>
    </row>
    <row r="83" spans="1:24" ht="15">
      <c r="A83" s="66">
        <f t="shared" si="1"/>
        <v>72</v>
      </c>
      <c r="B83" s="66" t="s">
        <v>326</v>
      </c>
      <c r="C83" s="66" t="s">
        <v>327</v>
      </c>
      <c r="D83" s="66" t="s">
        <v>124</v>
      </c>
      <c r="E83" s="66"/>
      <c r="F83" s="66"/>
      <c r="G83" s="66" t="s">
        <v>125</v>
      </c>
      <c r="H83" s="66" t="s">
        <v>126</v>
      </c>
      <c r="I83" s="66" t="s">
        <v>127</v>
      </c>
      <c r="J83" s="66" t="s">
        <v>137</v>
      </c>
      <c r="K83" s="66" t="s">
        <v>129</v>
      </c>
      <c r="L83" s="67" t="s">
        <v>328</v>
      </c>
      <c r="M83" s="66">
        <v>1</v>
      </c>
      <c r="N83" s="67" t="s">
        <v>328</v>
      </c>
      <c r="O83" s="67" t="s">
        <v>324</v>
      </c>
      <c r="P83" s="67" t="s">
        <v>324</v>
      </c>
      <c r="Q83" s="66">
        <v>8624.03054</v>
      </c>
      <c r="R83" s="66">
        <v>10000</v>
      </c>
      <c r="S83" s="68">
        <v>99.989754</v>
      </c>
      <c r="T83" s="66">
        <v>0</v>
      </c>
      <c r="U83" s="69">
        <v>86231469.62363815</v>
      </c>
      <c r="V83" s="70" t="s">
        <v>325</v>
      </c>
      <c r="W83" s="70" t="s">
        <v>325</v>
      </c>
      <c r="X83" s="66" t="s">
        <v>124</v>
      </c>
    </row>
    <row r="84" spans="1:24" ht="15">
      <c r="A84" s="66">
        <f t="shared" si="1"/>
        <v>73</v>
      </c>
      <c r="B84" s="66" t="s">
        <v>330</v>
      </c>
      <c r="C84" s="66" t="s">
        <v>331</v>
      </c>
      <c r="D84" s="66" t="s">
        <v>124</v>
      </c>
      <c r="E84" s="66"/>
      <c r="F84" s="66"/>
      <c r="G84" s="66" t="s">
        <v>125</v>
      </c>
      <c r="H84" s="66" t="s">
        <v>126</v>
      </c>
      <c r="I84" s="66" t="s">
        <v>127</v>
      </c>
      <c r="J84" s="66" t="s">
        <v>128</v>
      </c>
      <c r="K84" s="66" t="s">
        <v>129</v>
      </c>
      <c r="L84" s="67" t="s">
        <v>332</v>
      </c>
      <c r="M84" s="66">
        <v>1</v>
      </c>
      <c r="N84" s="67" t="s">
        <v>332</v>
      </c>
      <c r="O84" s="67" t="s">
        <v>328</v>
      </c>
      <c r="P84" s="67" t="s">
        <v>328</v>
      </c>
      <c r="Q84" s="66">
        <v>142973.529528</v>
      </c>
      <c r="R84" s="66">
        <v>10000</v>
      </c>
      <c r="S84" s="68">
        <v>99.989563</v>
      </c>
      <c r="T84" s="66">
        <v>0</v>
      </c>
      <c r="U84" s="69">
        <v>1429586069.9469464</v>
      </c>
      <c r="V84" s="70" t="s">
        <v>333</v>
      </c>
      <c r="W84" s="70" t="s">
        <v>333</v>
      </c>
      <c r="X84" s="66" t="s">
        <v>124</v>
      </c>
    </row>
    <row r="85" spans="1:24" ht="15">
      <c r="A85" s="66">
        <f t="shared" si="1"/>
        <v>74</v>
      </c>
      <c r="B85" s="66" t="s">
        <v>330</v>
      </c>
      <c r="C85" s="66" t="s">
        <v>331</v>
      </c>
      <c r="D85" s="66" t="s">
        <v>124</v>
      </c>
      <c r="E85" s="66"/>
      <c r="F85" s="66"/>
      <c r="G85" s="66" t="s">
        <v>125</v>
      </c>
      <c r="H85" s="66" t="s">
        <v>126</v>
      </c>
      <c r="I85" s="66" t="s">
        <v>127</v>
      </c>
      <c r="J85" s="66" t="s">
        <v>133</v>
      </c>
      <c r="K85" s="66" t="s">
        <v>129</v>
      </c>
      <c r="L85" s="67" t="s">
        <v>332</v>
      </c>
      <c r="M85" s="66">
        <v>1</v>
      </c>
      <c r="N85" s="67" t="s">
        <v>332</v>
      </c>
      <c r="O85" s="67" t="s">
        <v>328</v>
      </c>
      <c r="P85" s="67" t="s">
        <v>328</v>
      </c>
      <c r="Q85" s="66">
        <v>66447.910045</v>
      </c>
      <c r="R85" s="66">
        <v>10000</v>
      </c>
      <c r="S85" s="68">
        <v>99.989563</v>
      </c>
      <c r="T85" s="66">
        <v>0</v>
      </c>
      <c r="U85" s="69">
        <v>664409746.9721924</v>
      </c>
      <c r="V85" s="70" t="s">
        <v>333</v>
      </c>
      <c r="W85" s="70" t="s">
        <v>333</v>
      </c>
      <c r="X85" s="66" t="s">
        <v>124</v>
      </c>
    </row>
    <row r="86" spans="1:24" ht="15">
      <c r="A86" s="66">
        <f t="shared" si="1"/>
        <v>75</v>
      </c>
      <c r="B86" s="66" t="s">
        <v>330</v>
      </c>
      <c r="C86" s="66" t="s">
        <v>331</v>
      </c>
      <c r="D86" s="66" t="s">
        <v>124</v>
      </c>
      <c r="E86" s="66"/>
      <c r="F86" s="66"/>
      <c r="G86" s="66" t="s">
        <v>125</v>
      </c>
      <c r="H86" s="66" t="s">
        <v>126</v>
      </c>
      <c r="I86" s="66" t="s">
        <v>127</v>
      </c>
      <c r="J86" s="66" t="s">
        <v>134</v>
      </c>
      <c r="K86" s="66" t="s">
        <v>129</v>
      </c>
      <c r="L86" s="67" t="s">
        <v>332</v>
      </c>
      <c r="M86" s="66">
        <v>1</v>
      </c>
      <c r="N86" s="67" t="s">
        <v>332</v>
      </c>
      <c r="O86" s="67" t="s">
        <v>328</v>
      </c>
      <c r="P86" s="67" t="s">
        <v>328</v>
      </c>
      <c r="Q86" s="66">
        <v>82475.697408</v>
      </c>
      <c r="R86" s="66">
        <v>10000</v>
      </c>
      <c r="S86" s="68">
        <v>99.989563</v>
      </c>
      <c r="T86" s="66">
        <v>0</v>
      </c>
      <c r="U86" s="69">
        <v>824670891.9677714</v>
      </c>
      <c r="V86" s="70" t="s">
        <v>333</v>
      </c>
      <c r="W86" s="70" t="s">
        <v>333</v>
      </c>
      <c r="X86" s="66" t="s">
        <v>124</v>
      </c>
    </row>
    <row r="87" spans="1:24" ht="15">
      <c r="A87" s="66">
        <f t="shared" si="1"/>
        <v>76</v>
      </c>
      <c r="B87" s="66" t="s">
        <v>330</v>
      </c>
      <c r="C87" s="66" t="s">
        <v>331</v>
      </c>
      <c r="D87" s="66" t="s">
        <v>124</v>
      </c>
      <c r="E87" s="66"/>
      <c r="F87" s="66"/>
      <c r="G87" s="66" t="s">
        <v>125</v>
      </c>
      <c r="H87" s="66" t="s">
        <v>126</v>
      </c>
      <c r="I87" s="66" t="s">
        <v>127</v>
      </c>
      <c r="J87" s="66" t="s">
        <v>135</v>
      </c>
      <c r="K87" s="66" t="s">
        <v>129</v>
      </c>
      <c r="L87" s="67" t="s">
        <v>332</v>
      </c>
      <c r="M87" s="66">
        <v>1</v>
      </c>
      <c r="N87" s="67" t="s">
        <v>332</v>
      </c>
      <c r="O87" s="67" t="s">
        <v>328</v>
      </c>
      <c r="P87" s="67" t="s">
        <v>328</v>
      </c>
      <c r="Q87" s="66">
        <v>58920.499689</v>
      </c>
      <c r="R87" s="66">
        <v>10000</v>
      </c>
      <c r="S87" s="68">
        <v>99.989563</v>
      </c>
      <c r="T87" s="66">
        <v>0</v>
      </c>
      <c r="U87" s="69">
        <v>589143499.9736211</v>
      </c>
      <c r="V87" s="70" t="s">
        <v>333</v>
      </c>
      <c r="W87" s="70" t="s">
        <v>333</v>
      </c>
      <c r="X87" s="66" t="s">
        <v>124</v>
      </c>
    </row>
    <row r="88" spans="1:24" ht="15">
      <c r="A88" s="66">
        <f t="shared" si="1"/>
        <v>77</v>
      </c>
      <c r="B88" s="66" t="s">
        <v>330</v>
      </c>
      <c r="C88" s="66" t="s">
        <v>331</v>
      </c>
      <c r="D88" s="66" t="s">
        <v>124</v>
      </c>
      <c r="E88" s="66"/>
      <c r="F88" s="66"/>
      <c r="G88" s="66" t="s">
        <v>125</v>
      </c>
      <c r="H88" s="66" t="s">
        <v>126</v>
      </c>
      <c r="I88" s="66" t="s">
        <v>127</v>
      </c>
      <c r="J88" s="66" t="s">
        <v>136</v>
      </c>
      <c r="K88" s="66" t="s">
        <v>129</v>
      </c>
      <c r="L88" s="67" t="s">
        <v>332</v>
      </c>
      <c r="M88" s="66">
        <v>1</v>
      </c>
      <c r="N88" s="67" t="s">
        <v>332</v>
      </c>
      <c r="O88" s="67" t="s">
        <v>328</v>
      </c>
      <c r="P88" s="67" t="s">
        <v>328</v>
      </c>
      <c r="Q88" s="66">
        <v>60301.919672</v>
      </c>
      <c r="R88" s="66">
        <v>10000</v>
      </c>
      <c r="S88" s="68">
        <v>99.989563</v>
      </c>
      <c r="T88" s="66">
        <v>0</v>
      </c>
      <c r="U88" s="69">
        <v>602956257.9782865</v>
      </c>
      <c r="V88" s="70" t="s">
        <v>333</v>
      </c>
      <c r="W88" s="70" t="s">
        <v>333</v>
      </c>
      <c r="X88" s="66" t="s">
        <v>124</v>
      </c>
    </row>
    <row r="89" spans="1:24" ht="15">
      <c r="A89" s="66">
        <f t="shared" si="1"/>
        <v>78</v>
      </c>
      <c r="B89" s="66" t="s">
        <v>330</v>
      </c>
      <c r="C89" s="66" t="s">
        <v>331</v>
      </c>
      <c r="D89" s="66" t="s">
        <v>124</v>
      </c>
      <c r="E89" s="66"/>
      <c r="F89" s="66"/>
      <c r="G89" s="66" t="s">
        <v>125</v>
      </c>
      <c r="H89" s="66" t="s">
        <v>126</v>
      </c>
      <c r="I89" s="66" t="s">
        <v>127</v>
      </c>
      <c r="J89" s="66" t="s">
        <v>137</v>
      </c>
      <c r="K89" s="66" t="s">
        <v>129</v>
      </c>
      <c r="L89" s="67" t="s">
        <v>332</v>
      </c>
      <c r="M89" s="66">
        <v>1</v>
      </c>
      <c r="N89" s="67" t="s">
        <v>332</v>
      </c>
      <c r="O89" s="67" t="s">
        <v>328</v>
      </c>
      <c r="P89" s="67" t="s">
        <v>328</v>
      </c>
      <c r="Q89" s="66">
        <v>38880.443655</v>
      </c>
      <c r="R89" s="66">
        <v>10000</v>
      </c>
      <c r="S89" s="68">
        <v>99.989563</v>
      </c>
      <c r="T89" s="66">
        <v>0</v>
      </c>
      <c r="U89" s="69">
        <v>388763855.9811853</v>
      </c>
      <c r="V89" s="70" t="s">
        <v>333</v>
      </c>
      <c r="W89" s="70" t="s">
        <v>333</v>
      </c>
      <c r="X89" s="66" t="s">
        <v>124</v>
      </c>
    </row>
    <row r="90" spans="1:24" ht="15">
      <c r="A90" s="66">
        <f t="shared" si="1"/>
        <v>79</v>
      </c>
      <c r="B90" s="66" t="s">
        <v>330</v>
      </c>
      <c r="C90" s="66" t="s">
        <v>331</v>
      </c>
      <c r="D90" s="66" t="s">
        <v>124</v>
      </c>
      <c r="E90" s="66"/>
      <c r="F90" s="66"/>
      <c r="G90" s="66" t="s">
        <v>125</v>
      </c>
      <c r="H90" s="66" t="s">
        <v>126</v>
      </c>
      <c r="I90" s="66" t="s">
        <v>127</v>
      </c>
      <c r="J90" s="66" t="s">
        <v>128</v>
      </c>
      <c r="K90" s="66" t="s">
        <v>129</v>
      </c>
      <c r="L90" s="67" t="s">
        <v>332</v>
      </c>
      <c r="M90" s="66">
        <v>1</v>
      </c>
      <c r="N90" s="67" t="s">
        <v>332</v>
      </c>
      <c r="O90" s="67" t="s">
        <v>328</v>
      </c>
      <c r="P90" s="67" t="s">
        <v>328</v>
      </c>
      <c r="Q90" s="66">
        <v>60652.548486</v>
      </c>
      <c r="R90" s="66">
        <v>10000</v>
      </c>
      <c r="S90" s="68">
        <v>99.989727</v>
      </c>
      <c r="T90" s="66">
        <v>0</v>
      </c>
      <c r="U90" s="69">
        <v>606463176.9821607</v>
      </c>
      <c r="V90" s="70" t="s">
        <v>334</v>
      </c>
      <c r="W90" s="70" t="s">
        <v>334</v>
      </c>
      <c r="X90" s="66" t="s">
        <v>124</v>
      </c>
    </row>
    <row r="91" spans="1:24" ht="15">
      <c r="A91" s="66">
        <f t="shared" si="1"/>
        <v>80</v>
      </c>
      <c r="B91" s="66" t="s">
        <v>330</v>
      </c>
      <c r="C91" s="66" t="s">
        <v>331</v>
      </c>
      <c r="D91" s="66" t="s">
        <v>124</v>
      </c>
      <c r="E91" s="66"/>
      <c r="F91" s="66"/>
      <c r="G91" s="66" t="s">
        <v>125</v>
      </c>
      <c r="H91" s="66" t="s">
        <v>126</v>
      </c>
      <c r="I91" s="66" t="s">
        <v>127</v>
      </c>
      <c r="J91" s="66" t="s">
        <v>133</v>
      </c>
      <c r="K91" s="66" t="s">
        <v>129</v>
      </c>
      <c r="L91" s="67" t="s">
        <v>332</v>
      </c>
      <c r="M91" s="66">
        <v>1</v>
      </c>
      <c r="N91" s="67" t="s">
        <v>332</v>
      </c>
      <c r="O91" s="67" t="s">
        <v>328</v>
      </c>
      <c r="P91" s="67" t="s">
        <v>328</v>
      </c>
      <c r="Q91" s="66">
        <v>28188.680099</v>
      </c>
      <c r="R91" s="66">
        <v>10000</v>
      </c>
      <c r="S91" s="68">
        <v>99.989727</v>
      </c>
      <c r="T91" s="66">
        <v>0</v>
      </c>
      <c r="U91" s="69">
        <v>281857842.9844437</v>
      </c>
      <c r="V91" s="70" t="s">
        <v>334</v>
      </c>
      <c r="W91" s="70" t="s">
        <v>334</v>
      </c>
      <c r="X91" s="66" t="s">
        <v>124</v>
      </c>
    </row>
    <row r="92" spans="1:24" ht="15">
      <c r="A92" s="66">
        <f t="shared" si="1"/>
        <v>81</v>
      </c>
      <c r="B92" s="66" t="s">
        <v>330</v>
      </c>
      <c r="C92" s="66" t="s">
        <v>331</v>
      </c>
      <c r="D92" s="66" t="s">
        <v>124</v>
      </c>
      <c r="E92" s="66"/>
      <c r="F92" s="66"/>
      <c r="G92" s="66" t="s">
        <v>125</v>
      </c>
      <c r="H92" s="66" t="s">
        <v>126</v>
      </c>
      <c r="I92" s="66" t="s">
        <v>127</v>
      </c>
      <c r="J92" s="66" t="s">
        <v>134</v>
      </c>
      <c r="K92" s="66" t="s">
        <v>129</v>
      </c>
      <c r="L92" s="67" t="s">
        <v>332</v>
      </c>
      <c r="M92" s="66">
        <v>1</v>
      </c>
      <c r="N92" s="67" t="s">
        <v>332</v>
      </c>
      <c r="O92" s="67" t="s">
        <v>328</v>
      </c>
      <c r="P92" s="67" t="s">
        <v>328</v>
      </c>
      <c r="Q92" s="66">
        <v>34988.02369</v>
      </c>
      <c r="R92" s="66">
        <v>10000</v>
      </c>
      <c r="S92" s="68">
        <v>99.989727</v>
      </c>
      <c r="T92" s="66">
        <v>0</v>
      </c>
      <c r="U92" s="69">
        <v>349844293.98316747</v>
      </c>
      <c r="V92" s="70" t="s">
        <v>334</v>
      </c>
      <c r="W92" s="70" t="s">
        <v>334</v>
      </c>
      <c r="X92" s="66" t="s">
        <v>124</v>
      </c>
    </row>
    <row r="93" spans="1:24" ht="15">
      <c r="A93" s="66">
        <f t="shared" si="1"/>
        <v>82</v>
      </c>
      <c r="B93" s="66" t="s">
        <v>330</v>
      </c>
      <c r="C93" s="66" t="s">
        <v>331</v>
      </c>
      <c r="D93" s="66" t="s">
        <v>124</v>
      </c>
      <c r="E93" s="66"/>
      <c r="F93" s="66"/>
      <c r="G93" s="66" t="s">
        <v>125</v>
      </c>
      <c r="H93" s="66" t="s">
        <v>126</v>
      </c>
      <c r="I93" s="66" t="s">
        <v>127</v>
      </c>
      <c r="J93" s="66" t="s">
        <v>135</v>
      </c>
      <c r="K93" s="66" t="s">
        <v>129</v>
      </c>
      <c r="L93" s="67" t="s">
        <v>332</v>
      </c>
      <c r="M93" s="66">
        <v>1</v>
      </c>
      <c r="N93" s="67" t="s">
        <v>332</v>
      </c>
      <c r="O93" s="67" t="s">
        <v>328</v>
      </c>
      <c r="P93" s="67" t="s">
        <v>328</v>
      </c>
      <c r="Q93" s="66">
        <v>24995.385255</v>
      </c>
      <c r="R93" s="66">
        <v>10000</v>
      </c>
      <c r="S93" s="68">
        <v>99.989727</v>
      </c>
      <c r="T93" s="66">
        <v>0</v>
      </c>
      <c r="U93" s="69">
        <v>249928174.99069062</v>
      </c>
      <c r="V93" s="70" t="s">
        <v>334</v>
      </c>
      <c r="W93" s="70" t="s">
        <v>334</v>
      </c>
      <c r="X93" s="66" t="s">
        <v>124</v>
      </c>
    </row>
    <row r="94" spans="1:24" ht="15">
      <c r="A94" s="66">
        <f t="shared" si="1"/>
        <v>83</v>
      </c>
      <c r="B94" s="66" t="s">
        <v>330</v>
      </c>
      <c r="C94" s="66" t="s">
        <v>331</v>
      </c>
      <c r="D94" s="66" t="s">
        <v>124</v>
      </c>
      <c r="E94" s="66"/>
      <c r="F94" s="66"/>
      <c r="G94" s="66" t="s">
        <v>125</v>
      </c>
      <c r="H94" s="66" t="s">
        <v>126</v>
      </c>
      <c r="I94" s="66" t="s">
        <v>127</v>
      </c>
      <c r="J94" s="66" t="s">
        <v>136</v>
      </c>
      <c r="K94" s="66" t="s">
        <v>129</v>
      </c>
      <c r="L94" s="67" t="s">
        <v>332</v>
      </c>
      <c r="M94" s="66">
        <v>1</v>
      </c>
      <c r="N94" s="67" t="s">
        <v>332</v>
      </c>
      <c r="O94" s="67" t="s">
        <v>328</v>
      </c>
      <c r="P94" s="67" t="s">
        <v>328</v>
      </c>
      <c r="Q94" s="66">
        <v>25581.414357</v>
      </c>
      <c r="R94" s="66">
        <v>10000</v>
      </c>
      <c r="S94" s="68">
        <v>99.989727</v>
      </c>
      <c r="T94" s="66">
        <v>0</v>
      </c>
      <c r="U94" s="69">
        <v>255787863.98768237</v>
      </c>
      <c r="V94" s="70" t="s">
        <v>334</v>
      </c>
      <c r="W94" s="70" t="s">
        <v>334</v>
      </c>
      <c r="X94" s="66" t="s">
        <v>124</v>
      </c>
    </row>
    <row r="95" spans="1:24" ht="15">
      <c r="A95" s="66">
        <f t="shared" si="1"/>
        <v>84</v>
      </c>
      <c r="B95" s="66" t="s">
        <v>330</v>
      </c>
      <c r="C95" s="66" t="s">
        <v>331</v>
      </c>
      <c r="D95" s="66" t="s">
        <v>124</v>
      </c>
      <c r="E95" s="66"/>
      <c r="F95" s="66"/>
      <c r="G95" s="66" t="s">
        <v>125</v>
      </c>
      <c r="H95" s="66" t="s">
        <v>126</v>
      </c>
      <c r="I95" s="66" t="s">
        <v>127</v>
      </c>
      <c r="J95" s="66" t="s">
        <v>137</v>
      </c>
      <c r="K95" s="66" t="s">
        <v>129</v>
      </c>
      <c r="L95" s="67" t="s">
        <v>332</v>
      </c>
      <c r="M95" s="66">
        <v>1</v>
      </c>
      <c r="N95" s="67" t="s">
        <v>332</v>
      </c>
      <c r="O95" s="67" t="s">
        <v>328</v>
      </c>
      <c r="P95" s="67" t="s">
        <v>328</v>
      </c>
      <c r="Q95" s="66">
        <v>16493.94811</v>
      </c>
      <c r="R95" s="66">
        <v>10000</v>
      </c>
      <c r="S95" s="68">
        <v>99.989727</v>
      </c>
      <c r="T95" s="66">
        <v>0</v>
      </c>
      <c r="U95" s="69">
        <v>164922536.9990582</v>
      </c>
      <c r="V95" s="70" t="s">
        <v>334</v>
      </c>
      <c r="W95" s="70" t="s">
        <v>334</v>
      </c>
      <c r="X95" s="66" t="s">
        <v>124</v>
      </c>
    </row>
    <row r="96" spans="1:24" ht="15">
      <c r="A96" s="66">
        <f t="shared" si="1"/>
        <v>85</v>
      </c>
      <c r="B96" s="66" t="s">
        <v>335</v>
      </c>
      <c r="C96" s="66" t="s">
        <v>336</v>
      </c>
      <c r="D96" s="66" t="s">
        <v>124</v>
      </c>
      <c r="E96" s="66"/>
      <c r="F96" s="66"/>
      <c r="G96" s="66" t="s">
        <v>125</v>
      </c>
      <c r="H96" s="66" t="s">
        <v>126</v>
      </c>
      <c r="I96" s="66" t="s">
        <v>127</v>
      </c>
      <c r="J96" s="66" t="s">
        <v>137</v>
      </c>
      <c r="K96" s="66" t="s">
        <v>129</v>
      </c>
      <c r="L96" s="67" t="s">
        <v>337</v>
      </c>
      <c r="M96" s="66">
        <v>1</v>
      </c>
      <c r="N96" s="67" t="s">
        <v>337</v>
      </c>
      <c r="O96" s="67" t="s">
        <v>332</v>
      </c>
      <c r="P96" s="67" t="s">
        <v>332</v>
      </c>
      <c r="Q96" s="66">
        <v>300.755625</v>
      </c>
      <c r="R96" s="66">
        <v>10000</v>
      </c>
      <c r="S96" s="68">
        <v>99.989864</v>
      </c>
      <c r="T96" s="66">
        <v>0</v>
      </c>
      <c r="U96" s="69">
        <v>3007251.4053015225</v>
      </c>
      <c r="V96" s="70" t="s">
        <v>168</v>
      </c>
      <c r="W96" s="70" t="s">
        <v>168</v>
      </c>
      <c r="X96" s="66" t="s">
        <v>124</v>
      </c>
    </row>
    <row r="97" spans="1:24" ht="15">
      <c r="A97" s="66">
        <f t="shared" si="1"/>
        <v>86</v>
      </c>
      <c r="B97" s="66" t="s">
        <v>335</v>
      </c>
      <c r="C97" s="66" t="s">
        <v>336</v>
      </c>
      <c r="D97" s="66" t="s">
        <v>124</v>
      </c>
      <c r="E97" s="66"/>
      <c r="F97" s="66"/>
      <c r="G97" s="66" t="s">
        <v>125</v>
      </c>
      <c r="H97" s="66" t="s">
        <v>126</v>
      </c>
      <c r="I97" s="66" t="s">
        <v>127</v>
      </c>
      <c r="J97" s="66" t="s">
        <v>128</v>
      </c>
      <c r="K97" s="66" t="s">
        <v>129</v>
      </c>
      <c r="L97" s="67" t="s">
        <v>337</v>
      </c>
      <c r="M97" s="66">
        <v>1</v>
      </c>
      <c r="N97" s="67" t="s">
        <v>337</v>
      </c>
      <c r="O97" s="67" t="s">
        <v>332</v>
      </c>
      <c r="P97" s="67" t="s">
        <v>332</v>
      </c>
      <c r="Q97" s="66">
        <v>13052.280801</v>
      </c>
      <c r="R97" s="66">
        <v>10000</v>
      </c>
      <c r="S97" s="68">
        <v>99.989563</v>
      </c>
      <c r="T97" s="66">
        <v>0</v>
      </c>
      <c r="U97" s="69">
        <v>130509184.99211642</v>
      </c>
      <c r="V97" s="70" t="s">
        <v>333</v>
      </c>
      <c r="W97" s="70" t="s">
        <v>333</v>
      </c>
      <c r="X97" s="66" t="s">
        <v>124</v>
      </c>
    </row>
    <row r="98" spans="1:24" ht="15">
      <c r="A98" s="66">
        <f t="shared" si="1"/>
        <v>87</v>
      </c>
      <c r="B98" s="66" t="s">
        <v>335</v>
      </c>
      <c r="C98" s="66" t="s">
        <v>336</v>
      </c>
      <c r="D98" s="66" t="s">
        <v>124</v>
      </c>
      <c r="E98" s="66"/>
      <c r="F98" s="66"/>
      <c r="G98" s="66" t="s">
        <v>125</v>
      </c>
      <c r="H98" s="66" t="s">
        <v>126</v>
      </c>
      <c r="I98" s="66" t="s">
        <v>127</v>
      </c>
      <c r="J98" s="66" t="s">
        <v>133</v>
      </c>
      <c r="K98" s="66" t="s">
        <v>129</v>
      </c>
      <c r="L98" s="67" t="s">
        <v>337</v>
      </c>
      <c r="M98" s="66">
        <v>1</v>
      </c>
      <c r="N98" s="67" t="s">
        <v>337</v>
      </c>
      <c r="O98" s="67" t="s">
        <v>332</v>
      </c>
      <c r="P98" s="67" t="s">
        <v>332</v>
      </c>
      <c r="Q98" s="66">
        <v>6098.43941</v>
      </c>
      <c r="R98" s="66">
        <v>10000</v>
      </c>
      <c r="S98" s="68">
        <v>99.989563</v>
      </c>
      <c r="T98" s="66">
        <v>0</v>
      </c>
      <c r="U98" s="69">
        <v>60978028.99412992</v>
      </c>
      <c r="V98" s="70" t="s">
        <v>333</v>
      </c>
      <c r="W98" s="70" t="s">
        <v>333</v>
      </c>
      <c r="X98" s="66" t="s">
        <v>124</v>
      </c>
    </row>
    <row r="99" spans="1:24" ht="15">
      <c r="A99" s="66">
        <f t="shared" si="1"/>
        <v>88</v>
      </c>
      <c r="B99" s="66" t="s">
        <v>335</v>
      </c>
      <c r="C99" s="66" t="s">
        <v>336</v>
      </c>
      <c r="D99" s="66" t="s">
        <v>124</v>
      </c>
      <c r="E99" s="66"/>
      <c r="F99" s="66"/>
      <c r="G99" s="66" t="s">
        <v>125</v>
      </c>
      <c r="H99" s="66" t="s">
        <v>126</v>
      </c>
      <c r="I99" s="66" t="s">
        <v>127</v>
      </c>
      <c r="J99" s="66" t="s">
        <v>134</v>
      </c>
      <c r="K99" s="66" t="s">
        <v>129</v>
      </c>
      <c r="L99" s="67" t="s">
        <v>337</v>
      </c>
      <c r="M99" s="66">
        <v>1</v>
      </c>
      <c r="N99" s="67" t="s">
        <v>337</v>
      </c>
      <c r="O99" s="67" t="s">
        <v>332</v>
      </c>
      <c r="P99" s="67" t="s">
        <v>332</v>
      </c>
      <c r="Q99" s="66">
        <v>7522.937489</v>
      </c>
      <c r="R99" s="66">
        <v>10000</v>
      </c>
      <c r="S99" s="68">
        <v>99.989563</v>
      </c>
      <c r="T99" s="66">
        <v>0</v>
      </c>
      <c r="U99" s="69">
        <v>75221522.99702342</v>
      </c>
      <c r="V99" s="70" t="s">
        <v>333</v>
      </c>
      <c r="W99" s="70" t="s">
        <v>333</v>
      </c>
      <c r="X99" s="66" t="s">
        <v>124</v>
      </c>
    </row>
    <row r="100" spans="1:24" ht="15">
      <c r="A100" s="66">
        <f t="shared" si="1"/>
        <v>89</v>
      </c>
      <c r="B100" s="66" t="s">
        <v>335</v>
      </c>
      <c r="C100" s="66" t="s">
        <v>336</v>
      </c>
      <c r="D100" s="66" t="s">
        <v>124</v>
      </c>
      <c r="E100" s="66"/>
      <c r="F100" s="66"/>
      <c r="G100" s="66" t="s">
        <v>125</v>
      </c>
      <c r="H100" s="66" t="s">
        <v>126</v>
      </c>
      <c r="I100" s="66" t="s">
        <v>127</v>
      </c>
      <c r="J100" s="66" t="s">
        <v>135</v>
      </c>
      <c r="K100" s="66" t="s">
        <v>129</v>
      </c>
      <c r="L100" s="67" t="s">
        <v>337</v>
      </c>
      <c r="M100" s="66">
        <v>1</v>
      </c>
      <c r="N100" s="67" t="s">
        <v>337</v>
      </c>
      <c r="O100" s="67" t="s">
        <v>332</v>
      </c>
      <c r="P100" s="67" t="s">
        <v>332</v>
      </c>
      <c r="Q100" s="66">
        <v>5339.014747</v>
      </c>
      <c r="R100" s="66">
        <v>10000</v>
      </c>
      <c r="S100" s="68">
        <v>99.989563</v>
      </c>
      <c r="T100" s="66">
        <v>0</v>
      </c>
      <c r="U100" s="69">
        <v>53384574.99615516</v>
      </c>
      <c r="V100" s="70" t="s">
        <v>333</v>
      </c>
      <c r="W100" s="70" t="s">
        <v>333</v>
      </c>
      <c r="X100" s="66" t="s">
        <v>124</v>
      </c>
    </row>
    <row r="101" spans="1:24" ht="15">
      <c r="A101" s="66">
        <f t="shared" si="1"/>
        <v>90</v>
      </c>
      <c r="B101" s="66" t="s">
        <v>335</v>
      </c>
      <c r="C101" s="66" t="s">
        <v>336</v>
      </c>
      <c r="D101" s="66" t="s">
        <v>124</v>
      </c>
      <c r="E101" s="66"/>
      <c r="F101" s="66"/>
      <c r="G101" s="66" t="s">
        <v>125</v>
      </c>
      <c r="H101" s="66" t="s">
        <v>126</v>
      </c>
      <c r="I101" s="66" t="s">
        <v>127</v>
      </c>
      <c r="J101" s="66" t="s">
        <v>136</v>
      </c>
      <c r="K101" s="66" t="s">
        <v>129</v>
      </c>
      <c r="L101" s="67" t="s">
        <v>337</v>
      </c>
      <c r="M101" s="66">
        <v>1</v>
      </c>
      <c r="N101" s="67" t="s">
        <v>337</v>
      </c>
      <c r="O101" s="67" t="s">
        <v>332</v>
      </c>
      <c r="P101" s="67" t="s">
        <v>332</v>
      </c>
      <c r="Q101" s="66">
        <v>5464.189312</v>
      </c>
      <c r="R101" s="66">
        <v>10000</v>
      </c>
      <c r="S101" s="68">
        <v>99.989563</v>
      </c>
      <c r="T101" s="66">
        <v>0</v>
      </c>
      <c r="U101" s="69">
        <v>54636189.99808195</v>
      </c>
      <c r="V101" s="70" t="s">
        <v>333</v>
      </c>
      <c r="W101" s="70" t="s">
        <v>333</v>
      </c>
      <c r="X101" s="66" t="s">
        <v>124</v>
      </c>
    </row>
    <row r="102" spans="1:24" ht="15">
      <c r="A102" s="66">
        <f t="shared" si="1"/>
        <v>91</v>
      </c>
      <c r="B102" s="66" t="s">
        <v>335</v>
      </c>
      <c r="C102" s="66" t="s">
        <v>336</v>
      </c>
      <c r="D102" s="66" t="s">
        <v>124</v>
      </c>
      <c r="E102" s="66"/>
      <c r="F102" s="66"/>
      <c r="G102" s="66" t="s">
        <v>125</v>
      </c>
      <c r="H102" s="66" t="s">
        <v>126</v>
      </c>
      <c r="I102" s="66" t="s">
        <v>127</v>
      </c>
      <c r="J102" s="66" t="s">
        <v>137</v>
      </c>
      <c r="K102" s="66" t="s">
        <v>129</v>
      </c>
      <c r="L102" s="67" t="s">
        <v>337</v>
      </c>
      <c r="M102" s="66">
        <v>1</v>
      </c>
      <c r="N102" s="67" t="s">
        <v>337</v>
      </c>
      <c r="O102" s="67" t="s">
        <v>332</v>
      </c>
      <c r="P102" s="67" t="s">
        <v>332</v>
      </c>
      <c r="Q102" s="66">
        <v>3523.13824</v>
      </c>
      <c r="R102" s="66">
        <v>10000</v>
      </c>
      <c r="S102" s="68">
        <v>99.989563</v>
      </c>
      <c r="T102" s="66">
        <v>0</v>
      </c>
      <c r="U102" s="69">
        <v>35227705.20549418</v>
      </c>
      <c r="V102" s="70" t="s">
        <v>333</v>
      </c>
      <c r="W102" s="70" t="s">
        <v>333</v>
      </c>
      <c r="X102" s="66" t="s">
        <v>124</v>
      </c>
    </row>
    <row r="103" spans="1:24" ht="15">
      <c r="A103" s="66">
        <f t="shared" si="1"/>
        <v>92</v>
      </c>
      <c r="B103" s="66" t="s">
        <v>335</v>
      </c>
      <c r="C103" s="66" t="s">
        <v>336</v>
      </c>
      <c r="D103" s="66" t="s">
        <v>124</v>
      </c>
      <c r="E103" s="66"/>
      <c r="F103" s="66"/>
      <c r="G103" s="66" t="s">
        <v>125</v>
      </c>
      <c r="H103" s="66" t="s">
        <v>126</v>
      </c>
      <c r="I103" s="66" t="s">
        <v>127</v>
      </c>
      <c r="J103" s="66" t="s">
        <v>128</v>
      </c>
      <c r="K103" s="66" t="s">
        <v>129</v>
      </c>
      <c r="L103" s="67" t="s">
        <v>337</v>
      </c>
      <c r="M103" s="66">
        <v>1</v>
      </c>
      <c r="N103" s="67" t="s">
        <v>337</v>
      </c>
      <c r="O103" s="67" t="s">
        <v>332</v>
      </c>
      <c r="P103" s="67" t="s">
        <v>332</v>
      </c>
      <c r="Q103" s="66">
        <v>191008.986597</v>
      </c>
      <c r="R103" s="66">
        <v>10000</v>
      </c>
      <c r="S103" s="68">
        <v>99.98959</v>
      </c>
      <c r="T103" s="66">
        <v>0</v>
      </c>
      <c r="U103" s="69">
        <v>1909891027.9070604</v>
      </c>
      <c r="V103" s="70" t="s">
        <v>338</v>
      </c>
      <c r="W103" s="70" t="s">
        <v>338</v>
      </c>
      <c r="X103" s="66" t="s">
        <v>124</v>
      </c>
    </row>
    <row r="104" spans="1:24" ht="15">
      <c r="A104" s="66">
        <f t="shared" si="1"/>
        <v>93</v>
      </c>
      <c r="B104" s="66" t="s">
        <v>335</v>
      </c>
      <c r="C104" s="66" t="s">
        <v>336</v>
      </c>
      <c r="D104" s="66" t="s">
        <v>124</v>
      </c>
      <c r="E104" s="66"/>
      <c r="F104" s="66"/>
      <c r="G104" s="66" t="s">
        <v>125</v>
      </c>
      <c r="H104" s="66" t="s">
        <v>126</v>
      </c>
      <c r="I104" s="66" t="s">
        <v>127</v>
      </c>
      <c r="J104" s="66" t="s">
        <v>133</v>
      </c>
      <c r="K104" s="66" t="s">
        <v>129</v>
      </c>
      <c r="L104" s="67" t="s">
        <v>337</v>
      </c>
      <c r="M104" s="66">
        <v>1</v>
      </c>
      <c r="N104" s="67" t="s">
        <v>337</v>
      </c>
      <c r="O104" s="67" t="s">
        <v>332</v>
      </c>
      <c r="P104" s="67" t="s">
        <v>332</v>
      </c>
      <c r="Q104" s="66">
        <v>89245.45504</v>
      </c>
      <c r="R104" s="66">
        <v>10000</v>
      </c>
      <c r="S104" s="68">
        <v>99.98959</v>
      </c>
      <c r="T104" s="66">
        <v>0</v>
      </c>
      <c r="U104" s="69">
        <v>892361646.9522488</v>
      </c>
      <c r="V104" s="70" t="s">
        <v>338</v>
      </c>
      <c r="W104" s="70" t="s">
        <v>338</v>
      </c>
      <c r="X104" s="66" t="s">
        <v>124</v>
      </c>
    </row>
    <row r="105" spans="1:24" ht="15">
      <c r="A105" s="66">
        <f t="shared" si="1"/>
        <v>94</v>
      </c>
      <c r="B105" s="66" t="s">
        <v>335</v>
      </c>
      <c r="C105" s="66" t="s">
        <v>336</v>
      </c>
      <c r="D105" s="66" t="s">
        <v>124</v>
      </c>
      <c r="E105" s="66"/>
      <c r="F105" s="66"/>
      <c r="G105" s="66" t="s">
        <v>125</v>
      </c>
      <c r="H105" s="66" t="s">
        <v>126</v>
      </c>
      <c r="I105" s="66" t="s">
        <v>127</v>
      </c>
      <c r="J105" s="66" t="s">
        <v>134</v>
      </c>
      <c r="K105" s="66" t="s">
        <v>129</v>
      </c>
      <c r="L105" s="67" t="s">
        <v>337</v>
      </c>
      <c r="M105" s="66">
        <v>1</v>
      </c>
      <c r="N105" s="67" t="s">
        <v>337</v>
      </c>
      <c r="O105" s="67" t="s">
        <v>332</v>
      </c>
      <c r="P105" s="67" t="s">
        <v>332</v>
      </c>
      <c r="Q105" s="66">
        <v>110091.767615</v>
      </c>
      <c r="R105" s="66">
        <v>10000</v>
      </c>
      <c r="S105" s="68">
        <v>99.98959</v>
      </c>
      <c r="T105" s="66">
        <v>0</v>
      </c>
      <c r="U105" s="69">
        <v>1100803071.941014</v>
      </c>
      <c r="V105" s="70" t="s">
        <v>338</v>
      </c>
      <c r="W105" s="70" t="s">
        <v>338</v>
      </c>
      <c r="X105" s="66" t="s">
        <v>124</v>
      </c>
    </row>
    <row r="106" spans="1:24" ht="15">
      <c r="A106" s="66">
        <f t="shared" si="1"/>
        <v>95</v>
      </c>
      <c r="B106" s="66" t="s">
        <v>335</v>
      </c>
      <c r="C106" s="66" t="s">
        <v>336</v>
      </c>
      <c r="D106" s="66" t="s">
        <v>124</v>
      </c>
      <c r="E106" s="66"/>
      <c r="F106" s="66"/>
      <c r="G106" s="66" t="s">
        <v>125</v>
      </c>
      <c r="H106" s="66" t="s">
        <v>126</v>
      </c>
      <c r="I106" s="66" t="s">
        <v>127</v>
      </c>
      <c r="J106" s="66" t="s">
        <v>135</v>
      </c>
      <c r="K106" s="66" t="s">
        <v>129</v>
      </c>
      <c r="L106" s="67" t="s">
        <v>337</v>
      </c>
      <c r="M106" s="66">
        <v>1</v>
      </c>
      <c r="N106" s="67" t="s">
        <v>337</v>
      </c>
      <c r="O106" s="67" t="s">
        <v>332</v>
      </c>
      <c r="P106" s="67" t="s">
        <v>332</v>
      </c>
      <c r="Q106" s="66">
        <v>78131.923035</v>
      </c>
      <c r="R106" s="66">
        <v>10000</v>
      </c>
      <c r="S106" s="68">
        <v>99.98959</v>
      </c>
      <c r="T106" s="66">
        <v>0</v>
      </c>
      <c r="U106" s="69">
        <v>781237895.9557036</v>
      </c>
      <c r="V106" s="70" t="s">
        <v>338</v>
      </c>
      <c r="W106" s="70" t="s">
        <v>338</v>
      </c>
      <c r="X106" s="66" t="s">
        <v>124</v>
      </c>
    </row>
    <row r="107" spans="1:24" ht="15">
      <c r="A107" s="66">
        <f t="shared" si="1"/>
        <v>96</v>
      </c>
      <c r="B107" s="66" t="s">
        <v>335</v>
      </c>
      <c r="C107" s="66" t="s">
        <v>336</v>
      </c>
      <c r="D107" s="66" t="s">
        <v>124</v>
      </c>
      <c r="E107" s="66"/>
      <c r="F107" s="66"/>
      <c r="G107" s="66" t="s">
        <v>125</v>
      </c>
      <c r="H107" s="66" t="s">
        <v>126</v>
      </c>
      <c r="I107" s="66" t="s">
        <v>127</v>
      </c>
      <c r="J107" s="66" t="s">
        <v>136</v>
      </c>
      <c r="K107" s="66" t="s">
        <v>129</v>
      </c>
      <c r="L107" s="67" t="s">
        <v>337</v>
      </c>
      <c r="M107" s="66">
        <v>1</v>
      </c>
      <c r="N107" s="67" t="s">
        <v>337</v>
      </c>
      <c r="O107" s="67" t="s">
        <v>332</v>
      </c>
      <c r="P107" s="67" t="s">
        <v>332</v>
      </c>
      <c r="Q107" s="66">
        <v>79963.746626</v>
      </c>
      <c r="R107" s="66">
        <v>10000</v>
      </c>
      <c r="S107" s="68">
        <v>99.98959</v>
      </c>
      <c r="T107" s="66">
        <v>0</v>
      </c>
      <c r="U107" s="69">
        <v>799554224.9593273</v>
      </c>
      <c r="V107" s="70" t="s">
        <v>338</v>
      </c>
      <c r="W107" s="70" t="s">
        <v>338</v>
      </c>
      <c r="X107" s="66" t="s">
        <v>124</v>
      </c>
    </row>
    <row r="108" spans="1:24" ht="15">
      <c r="A108" s="66">
        <f t="shared" si="1"/>
        <v>97</v>
      </c>
      <c r="B108" s="66" t="s">
        <v>335</v>
      </c>
      <c r="C108" s="66" t="s">
        <v>336</v>
      </c>
      <c r="D108" s="66" t="s">
        <v>124</v>
      </c>
      <c r="E108" s="66"/>
      <c r="F108" s="66"/>
      <c r="G108" s="66" t="s">
        <v>125</v>
      </c>
      <c r="H108" s="66" t="s">
        <v>126</v>
      </c>
      <c r="I108" s="66" t="s">
        <v>127</v>
      </c>
      <c r="J108" s="66" t="s">
        <v>137</v>
      </c>
      <c r="K108" s="66" t="s">
        <v>129</v>
      </c>
      <c r="L108" s="67" t="s">
        <v>337</v>
      </c>
      <c r="M108" s="66">
        <v>1</v>
      </c>
      <c r="N108" s="67" t="s">
        <v>337</v>
      </c>
      <c r="O108" s="67" t="s">
        <v>332</v>
      </c>
      <c r="P108" s="67" t="s">
        <v>332</v>
      </c>
      <c r="Q108" s="66">
        <v>51558.121084</v>
      </c>
      <c r="R108" s="66">
        <v>10000</v>
      </c>
      <c r="S108" s="68">
        <v>99.98959</v>
      </c>
      <c r="T108" s="66">
        <v>0</v>
      </c>
      <c r="U108" s="69">
        <v>515527539.45464903</v>
      </c>
      <c r="V108" s="70" t="s">
        <v>338</v>
      </c>
      <c r="W108" s="70" t="s">
        <v>338</v>
      </c>
      <c r="X108" s="66" t="s">
        <v>124</v>
      </c>
    </row>
    <row r="109" spans="1:24" ht="15">
      <c r="A109" s="66">
        <f t="shared" si="1"/>
        <v>98</v>
      </c>
      <c r="B109" s="66" t="s">
        <v>335</v>
      </c>
      <c r="C109" s="66" t="s">
        <v>336</v>
      </c>
      <c r="D109" s="66" t="s">
        <v>124</v>
      </c>
      <c r="E109" s="66"/>
      <c r="F109" s="66"/>
      <c r="G109" s="66" t="s">
        <v>125</v>
      </c>
      <c r="H109" s="66" t="s">
        <v>126</v>
      </c>
      <c r="I109" s="66" t="s">
        <v>127</v>
      </c>
      <c r="J109" s="66" t="s">
        <v>128</v>
      </c>
      <c r="K109" s="66" t="s">
        <v>129</v>
      </c>
      <c r="L109" s="67" t="s">
        <v>337</v>
      </c>
      <c r="M109" s="66">
        <v>1</v>
      </c>
      <c r="N109" s="67" t="s">
        <v>337</v>
      </c>
      <c r="O109" s="67" t="s">
        <v>332</v>
      </c>
      <c r="P109" s="67" t="s">
        <v>332</v>
      </c>
      <c r="Q109" s="66">
        <v>1114.219136</v>
      </c>
      <c r="R109" s="66">
        <v>10000</v>
      </c>
      <c r="S109" s="68">
        <v>99.989864</v>
      </c>
      <c r="T109" s="66">
        <v>0</v>
      </c>
      <c r="U109" s="69">
        <v>11141061.991940627</v>
      </c>
      <c r="V109" s="70" t="s">
        <v>168</v>
      </c>
      <c r="W109" s="70" t="s">
        <v>168</v>
      </c>
      <c r="X109" s="66" t="s">
        <v>124</v>
      </c>
    </row>
    <row r="110" spans="1:24" ht="15">
      <c r="A110" s="66">
        <f t="shared" si="1"/>
        <v>99</v>
      </c>
      <c r="B110" s="66" t="s">
        <v>335</v>
      </c>
      <c r="C110" s="66" t="s">
        <v>336</v>
      </c>
      <c r="D110" s="66" t="s">
        <v>124</v>
      </c>
      <c r="E110" s="66"/>
      <c r="F110" s="66"/>
      <c r="G110" s="66" t="s">
        <v>125</v>
      </c>
      <c r="H110" s="66" t="s">
        <v>126</v>
      </c>
      <c r="I110" s="66" t="s">
        <v>127</v>
      </c>
      <c r="J110" s="66" t="s">
        <v>133</v>
      </c>
      <c r="K110" s="66" t="s">
        <v>129</v>
      </c>
      <c r="L110" s="67" t="s">
        <v>337</v>
      </c>
      <c r="M110" s="66">
        <v>1</v>
      </c>
      <c r="N110" s="67" t="s">
        <v>337</v>
      </c>
      <c r="O110" s="67" t="s">
        <v>332</v>
      </c>
      <c r="P110" s="67" t="s">
        <v>332</v>
      </c>
      <c r="Q110" s="66">
        <v>520.598467</v>
      </c>
      <c r="R110" s="66">
        <v>10000</v>
      </c>
      <c r="S110" s="68">
        <v>99.989864</v>
      </c>
      <c r="T110" s="66">
        <v>0</v>
      </c>
      <c r="U110" s="69">
        <v>5205456.993476243</v>
      </c>
      <c r="V110" s="70" t="s">
        <v>168</v>
      </c>
      <c r="W110" s="70" t="s">
        <v>168</v>
      </c>
      <c r="X110" s="66" t="s">
        <v>124</v>
      </c>
    </row>
    <row r="111" spans="1:24" ht="15">
      <c r="A111" s="66">
        <f t="shared" si="1"/>
        <v>100</v>
      </c>
      <c r="B111" s="66" t="s">
        <v>335</v>
      </c>
      <c r="C111" s="66" t="s">
        <v>336</v>
      </c>
      <c r="D111" s="66" t="s">
        <v>124</v>
      </c>
      <c r="E111" s="66"/>
      <c r="F111" s="66"/>
      <c r="G111" s="66" t="s">
        <v>125</v>
      </c>
      <c r="H111" s="66" t="s">
        <v>126</v>
      </c>
      <c r="I111" s="66" t="s">
        <v>127</v>
      </c>
      <c r="J111" s="66" t="s">
        <v>134</v>
      </c>
      <c r="K111" s="66" t="s">
        <v>129</v>
      </c>
      <c r="L111" s="67" t="s">
        <v>337</v>
      </c>
      <c r="M111" s="66">
        <v>1</v>
      </c>
      <c r="N111" s="67" t="s">
        <v>337</v>
      </c>
      <c r="O111" s="67" t="s">
        <v>332</v>
      </c>
      <c r="P111" s="67" t="s">
        <v>332</v>
      </c>
      <c r="Q111" s="66">
        <v>642.201993</v>
      </c>
      <c r="R111" s="66">
        <v>10000</v>
      </c>
      <c r="S111" s="68">
        <v>99.989864</v>
      </c>
      <c r="T111" s="66">
        <v>0</v>
      </c>
      <c r="U111" s="69">
        <v>6421368.996628704</v>
      </c>
      <c r="V111" s="70" t="s">
        <v>168</v>
      </c>
      <c r="W111" s="70" t="s">
        <v>168</v>
      </c>
      <c r="X111" s="66" t="s">
        <v>124</v>
      </c>
    </row>
    <row r="112" spans="1:24" ht="15">
      <c r="A112" s="66">
        <f t="shared" si="1"/>
        <v>101</v>
      </c>
      <c r="B112" s="66" t="s">
        <v>335</v>
      </c>
      <c r="C112" s="66" t="s">
        <v>336</v>
      </c>
      <c r="D112" s="66" t="s">
        <v>124</v>
      </c>
      <c r="E112" s="66"/>
      <c r="F112" s="66"/>
      <c r="G112" s="66" t="s">
        <v>125</v>
      </c>
      <c r="H112" s="66" t="s">
        <v>126</v>
      </c>
      <c r="I112" s="66" t="s">
        <v>127</v>
      </c>
      <c r="J112" s="66" t="s">
        <v>135</v>
      </c>
      <c r="K112" s="66" t="s">
        <v>129</v>
      </c>
      <c r="L112" s="67" t="s">
        <v>337</v>
      </c>
      <c r="M112" s="66">
        <v>1</v>
      </c>
      <c r="N112" s="67" t="s">
        <v>337</v>
      </c>
      <c r="O112" s="67" t="s">
        <v>332</v>
      </c>
      <c r="P112" s="67" t="s">
        <v>332</v>
      </c>
      <c r="Q112" s="66">
        <v>455.769596</v>
      </c>
      <c r="R112" s="66">
        <v>10000</v>
      </c>
      <c r="S112" s="68">
        <v>99.989864</v>
      </c>
      <c r="T112" s="66">
        <v>0</v>
      </c>
      <c r="U112" s="69">
        <v>4557233.993760573</v>
      </c>
      <c r="V112" s="70" t="s">
        <v>168</v>
      </c>
      <c r="W112" s="70" t="s">
        <v>168</v>
      </c>
      <c r="X112" s="66" t="s">
        <v>124</v>
      </c>
    </row>
    <row r="113" spans="1:24" ht="15">
      <c r="A113" s="66">
        <f t="shared" si="1"/>
        <v>102</v>
      </c>
      <c r="B113" s="66" t="s">
        <v>335</v>
      </c>
      <c r="C113" s="66" t="s">
        <v>336</v>
      </c>
      <c r="D113" s="66" t="s">
        <v>124</v>
      </c>
      <c r="E113" s="66"/>
      <c r="F113" s="66"/>
      <c r="G113" s="66" t="s">
        <v>125</v>
      </c>
      <c r="H113" s="66" t="s">
        <v>126</v>
      </c>
      <c r="I113" s="66" t="s">
        <v>127</v>
      </c>
      <c r="J113" s="66" t="s">
        <v>136</v>
      </c>
      <c r="K113" s="66" t="s">
        <v>129</v>
      </c>
      <c r="L113" s="67" t="s">
        <v>337</v>
      </c>
      <c r="M113" s="66">
        <v>1</v>
      </c>
      <c r="N113" s="67" t="s">
        <v>337</v>
      </c>
      <c r="O113" s="67" t="s">
        <v>332</v>
      </c>
      <c r="P113" s="67" t="s">
        <v>332</v>
      </c>
      <c r="Q113" s="66">
        <v>466.455179</v>
      </c>
      <c r="R113" s="66">
        <v>10000</v>
      </c>
      <c r="S113" s="68">
        <v>99.989864</v>
      </c>
      <c r="T113" s="66">
        <v>0</v>
      </c>
      <c r="U113" s="69">
        <v>4664078.992896386</v>
      </c>
      <c r="V113" s="70" t="s">
        <v>168</v>
      </c>
      <c r="W113" s="70" t="s">
        <v>168</v>
      </c>
      <c r="X113" s="66" t="s">
        <v>124</v>
      </c>
    </row>
    <row r="114" spans="1:24" ht="15">
      <c r="A114" s="66">
        <f t="shared" si="1"/>
        <v>103</v>
      </c>
      <c r="B114" s="66" t="s">
        <v>339</v>
      </c>
      <c r="C114" s="66" t="s">
        <v>340</v>
      </c>
      <c r="D114" s="66" t="s">
        <v>124</v>
      </c>
      <c r="E114" s="66"/>
      <c r="F114" s="66"/>
      <c r="G114" s="66" t="s">
        <v>125</v>
      </c>
      <c r="H114" s="66" t="s">
        <v>126</v>
      </c>
      <c r="I114" s="66" t="s">
        <v>127</v>
      </c>
      <c r="J114" s="66" t="s">
        <v>128</v>
      </c>
      <c r="K114" s="66" t="s">
        <v>129</v>
      </c>
      <c r="L114" s="67" t="s">
        <v>341</v>
      </c>
      <c r="M114" s="66">
        <v>1</v>
      </c>
      <c r="N114" s="67" t="s">
        <v>341</v>
      </c>
      <c r="O114" s="67" t="s">
        <v>337</v>
      </c>
      <c r="P114" s="67" t="s">
        <v>337</v>
      </c>
      <c r="Q114" s="66">
        <v>205187.717289</v>
      </c>
      <c r="R114" s="66">
        <v>10000</v>
      </c>
      <c r="S114" s="68">
        <v>99.989563</v>
      </c>
      <c r="T114" s="66">
        <v>0</v>
      </c>
      <c r="U114" s="69">
        <v>2051663012.929397</v>
      </c>
      <c r="V114" s="70" t="s">
        <v>333</v>
      </c>
      <c r="W114" s="70" t="s">
        <v>333</v>
      </c>
      <c r="X114" s="66" t="s">
        <v>124</v>
      </c>
    </row>
    <row r="115" spans="1:24" ht="15">
      <c r="A115" s="66">
        <f t="shared" si="1"/>
        <v>104</v>
      </c>
      <c r="B115" s="66" t="s">
        <v>339</v>
      </c>
      <c r="C115" s="66" t="s">
        <v>340</v>
      </c>
      <c r="D115" s="66" t="s">
        <v>124</v>
      </c>
      <c r="E115" s="66"/>
      <c r="F115" s="66"/>
      <c r="G115" s="66" t="s">
        <v>125</v>
      </c>
      <c r="H115" s="66" t="s">
        <v>126</v>
      </c>
      <c r="I115" s="66" t="s">
        <v>127</v>
      </c>
      <c r="J115" s="66" t="s">
        <v>133</v>
      </c>
      <c r="K115" s="66" t="s">
        <v>129</v>
      </c>
      <c r="L115" s="67" t="s">
        <v>341</v>
      </c>
      <c r="M115" s="66">
        <v>1</v>
      </c>
      <c r="N115" s="67" t="s">
        <v>341</v>
      </c>
      <c r="O115" s="67" t="s">
        <v>337</v>
      </c>
      <c r="P115" s="67" t="s">
        <v>337</v>
      </c>
      <c r="Q115" s="66">
        <v>61785.611729</v>
      </c>
      <c r="R115" s="66">
        <v>10000</v>
      </c>
      <c r="S115" s="68">
        <v>99.989563</v>
      </c>
      <c r="T115" s="66">
        <v>0</v>
      </c>
      <c r="U115" s="69">
        <v>617791629.9788269</v>
      </c>
      <c r="V115" s="70" t="s">
        <v>333</v>
      </c>
      <c r="W115" s="70" t="s">
        <v>333</v>
      </c>
      <c r="X115" s="66" t="s">
        <v>124</v>
      </c>
    </row>
    <row r="116" spans="1:24" ht="15">
      <c r="A116" s="66">
        <f t="shared" si="1"/>
        <v>105</v>
      </c>
      <c r="B116" s="66" t="s">
        <v>339</v>
      </c>
      <c r="C116" s="66" t="s">
        <v>340</v>
      </c>
      <c r="D116" s="66" t="s">
        <v>124</v>
      </c>
      <c r="E116" s="66"/>
      <c r="F116" s="66"/>
      <c r="G116" s="66" t="s">
        <v>125</v>
      </c>
      <c r="H116" s="66" t="s">
        <v>126</v>
      </c>
      <c r="I116" s="66" t="s">
        <v>127</v>
      </c>
      <c r="J116" s="66" t="s">
        <v>134</v>
      </c>
      <c r="K116" s="66" t="s">
        <v>129</v>
      </c>
      <c r="L116" s="67" t="s">
        <v>341</v>
      </c>
      <c r="M116" s="66">
        <v>1</v>
      </c>
      <c r="N116" s="67" t="s">
        <v>341</v>
      </c>
      <c r="O116" s="67" t="s">
        <v>337</v>
      </c>
      <c r="P116" s="67" t="s">
        <v>337</v>
      </c>
      <c r="Q116" s="66">
        <v>118263.956524</v>
      </c>
      <c r="R116" s="66">
        <v>10000</v>
      </c>
      <c r="S116" s="68">
        <v>99.989563</v>
      </c>
      <c r="T116" s="66">
        <v>0</v>
      </c>
      <c r="U116" s="69">
        <v>1182516129.955449</v>
      </c>
      <c r="V116" s="70" t="s">
        <v>333</v>
      </c>
      <c r="W116" s="70" t="s">
        <v>333</v>
      </c>
      <c r="X116" s="66" t="s">
        <v>124</v>
      </c>
    </row>
    <row r="117" spans="1:24" ht="15">
      <c r="A117" s="66">
        <f t="shared" si="1"/>
        <v>106</v>
      </c>
      <c r="B117" s="66" t="s">
        <v>339</v>
      </c>
      <c r="C117" s="66" t="s">
        <v>340</v>
      </c>
      <c r="D117" s="66" t="s">
        <v>124</v>
      </c>
      <c r="E117" s="66"/>
      <c r="F117" s="66"/>
      <c r="G117" s="66" t="s">
        <v>125</v>
      </c>
      <c r="H117" s="66" t="s">
        <v>126</v>
      </c>
      <c r="I117" s="66" t="s">
        <v>127</v>
      </c>
      <c r="J117" s="66" t="s">
        <v>135</v>
      </c>
      <c r="K117" s="66" t="s">
        <v>129</v>
      </c>
      <c r="L117" s="67" t="s">
        <v>341</v>
      </c>
      <c r="M117" s="66">
        <v>1</v>
      </c>
      <c r="N117" s="67" t="s">
        <v>341</v>
      </c>
      <c r="O117" s="67" t="s">
        <v>337</v>
      </c>
      <c r="P117" s="67" t="s">
        <v>337</v>
      </c>
      <c r="Q117" s="66">
        <v>83931.710376</v>
      </c>
      <c r="R117" s="66">
        <v>10000</v>
      </c>
      <c r="S117" s="68">
        <v>99.989563</v>
      </c>
      <c r="T117" s="66">
        <v>0</v>
      </c>
      <c r="U117" s="69">
        <v>839229501.9677244</v>
      </c>
      <c r="V117" s="70" t="s">
        <v>333</v>
      </c>
      <c r="W117" s="70" t="s">
        <v>333</v>
      </c>
      <c r="X117" s="66" t="s">
        <v>124</v>
      </c>
    </row>
    <row r="118" spans="1:24" ht="15">
      <c r="A118" s="66">
        <f t="shared" si="1"/>
        <v>107</v>
      </c>
      <c r="B118" s="66" t="s">
        <v>339</v>
      </c>
      <c r="C118" s="66" t="s">
        <v>340</v>
      </c>
      <c r="D118" s="66" t="s">
        <v>124</v>
      </c>
      <c r="E118" s="66"/>
      <c r="F118" s="66"/>
      <c r="G118" s="66" t="s">
        <v>125</v>
      </c>
      <c r="H118" s="66" t="s">
        <v>126</v>
      </c>
      <c r="I118" s="66" t="s">
        <v>127</v>
      </c>
      <c r="J118" s="66" t="s">
        <v>136</v>
      </c>
      <c r="K118" s="66" t="s">
        <v>129</v>
      </c>
      <c r="L118" s="67" t="s">
        <v>341</v>
      </c>
      <c r="M118" s="66">
        <v>1</v>
      </c>
      <c r="N118" s="67" t="s">
        <v>341</v>
      </c>
      <c r="O118" s="67" t="s">
        <v>337</v>
      </c>
      <c r="P118" s="67" t="s">
        <v>337</v>
      </c>
      <c r="Q118" s="66">
        <v>46945.687746</v>
      </c>
      <c r="R118" s="66">
        <v>10000</v>
      </c>
      <c r="S118" s="68">
        <v>99.989563</v>
      </c>
      <c r="T118" s="66">
        <v>0</v>
      </c>
      <c r="U118" s="69">
        <v>469407878.9781659</v>
      </c>
      <c r="V118" s="70" t="s">
        <v>333</v>
      </c>
      <c r="W118" s="70" t="s">
        <v>333</v>
      </c>
      <c r="X118" s="66" t="s">
        <v>124</v>
      </c>
    </row>
    <row r="119" spans="1:24" ht="15">
      <c r="A119" s="66">
        <f t="shared" si="1"/>
        <v>108</v>
      </c>
      <c r="B119" s="66" t="s">
        <v>339</v>
      </c>
      <c r="C119" s="66" t="s">
        <v>340</v>
      </c>
      <c r="D119" s="66" t="s">
        <v>124</v>
      </c>
      <c r="E119" s="66"/>
      <c r="F119" s="66"/>
      <c r="G119" s="66" t="s">
        <v>125</v>
      </c>
      <c r="H119" s="66" t="s">
        <v>126</v>
      </c>
      <c r="I119" s="66" t="s">
        <v>127</v>
      </c>
      <c r="J119" s="66" t="s">
        <v>137</v>
      </c>
      <c r="K119" s="66" t="s">
        <v>129</v>
      </c>
      <c r="L119" s="67" t="s">
        <v>341</v>
      </c>
      <c r="M119" s="66">
        <v>1</v>
      </c>
      <c r="N119" s="67" t="s">
        <v>341</v>
      </c>
      <c r="O119" s="67" t="s">
        <v>337</v>
      </c>
      <c r="P119" s="67" t="s">
        <v>337</v>
      </c>
      <c r="Q119" s="66">
        <v>55385.316334</v>
      </c>
      <c r="R119" s="66">
        <v>10000</v>
      </c>
      <c r="S119" s="68">
        <v>99.989563</v>
      </c>
      <c r="T119" s="66">
        <v>0</v>
      </c>
      <c r="U119" s="69">
        <v>553795356.1899387</v>
      </c>
      <c r="V119" s="70" t="s">
        <v>333</v>
      </c>
      <c r="W119" s="70" t="s">
        <v>333</v>
      </c>
      <c r="X119" s="66" t="s">
        <v>124</v>
      </c>
    </row>
    <row r="120" spans="1:24" ht="15">
      <c r="A120" s="66">
        <f t="shared" si="1"/>
        <v>109</v>
      </c>
      <c r="B120" s="66" t="s">
        <v>342</v>
      </c>
      <c r="C120" s="66" t="s">
        <v>343</v>
      </c>
      <c r="D120" s="66" t="s">
        <v>124</v>
      </c>
      <c r="E120" s="66"/>
      <c r="F120" s="66"/>
      <c r="G120" s="66" t="s">
        <v>125</v>
      </c>
      <c r="H120" s="66" t="s">
        <v>126</v>
      </c>
      <c r="I120" s="66" t="s">
        <v>127</v>
      </c>
      <c r="J120" s="66" t="s">
        <v>128</v>
      </c>
      <c r="K120" s="66" t="s">
        <v>129</v>
      </c>
      <c r="L120" s="67" t="s">
        <v>344</v>
      </c>
      <c r="M120" s="66">
        <v>3</v>
      </c>
      <c r="N120" s="67" t="s">
        <v>344</v>
      </c>
      <c r="O120" s="67" t="s">
        <v>341</v>
      </c>
      <c r="P120" s="67" t="s">
        <v>341</v>
      </c>
      <c r="Q120" s="66">
        <v>107670.732969</v>
      </c>
      <c r="R120" s="66">
        <v>10000</v>
      </c>
      <c r="S120" s="68">
        <v>99.967545</v>
      </c>
      <c r="T120" s="66">
        <v>0</v>
      </c>
      <c r="U120" s="69">
        <v>1076357881.957393</v>
      </c>
      <c r="V120" s="70" t="s">
        <v>345</v>
      </c>
      <c r="W120" s="70" t="s">
        <v>345</v>
      </c>
      <c r="X120" s="66" t="s">
        <v>124</v>
      </c>
    </row>
    <row r="121" spans="1:24" ht="15">
      <c r="A121" s="66">
        <f t="shared" si="1"/>
        <v>110</v>
      </c>
      <c r="B121" s="66" t="s">
        <v>342</v>
      </c>
      <c r="C121" s="66" t="s">
        <v>343</v>
      </c>
      <c r="D121" s="66" t="s">
        <v>124</v>
      </c>
      <c r="E121" s="66"/>
      <c r="F121" s="66"/>
      <c r="G121" s="66" t="s">
        <v>125</v>
      </c>
      <c r="H121" s="66" t="s">
        <v>126</v>
      </c>
      <c r="I121" s="66" t="s">
        <v>127</v>
      </c>
      <c r="J121" s="66" t="s">
        <v>133</v>
      </c>
      <c r="K121" s="66" t="s">
        <v>129</v>
      </c>
      <c r="L121" s="67" t="s">
        <v>344</v>
      </c>
      <c r="M121" s="66">
        <v>3</v>
      </c>
      <c r="N121" s="67" t="s">
        <v>344</v>
      </c>
      <c r="O121" s="67" t="s">
        <v>341</v>
      </c>
      <c r="P121" s="67" t="s">
        <v>341</v>
      </c>
      <c r="Q121" s="66">
        <v>32392.465444</v>
      </c>
      <c r="R121" s="66">
        <v>10000</v>
      </c>
      <c r="S121" s="68">
        <v>99.967545</v>
      </c>
      <c r="T121" s="66">
        <v>0</v>
      </c>
      <c r="U121" s="69">
        <v>323819523.98076725</v>
      </c>
      <c r="V121" s="70" t="s">
        <v>345</v>
      </c>
      <c r="W121" s="70" t="s">
        <v>345</v>
      </c>
      <c r="X121" s="66" t="s">
        <v>124</v>
      </c>
    </row>
    <row r="122" spans="1:24" ht="15">
      <c r="A122" s="66">
        <f t="shared" si="1"/>
        <v>111</v>
      </c>
      <c r="B122" s="66" t="s">
        <v>342</v>
      </c>
      <c r="C122" s="66" t="s">
        <v>343</v>
      </c>
      <c r="D122" s="66" t="s">
        <v>124</v>
      </c>
      <c r="E122" s="66"/>
      <c r="F122" s="66"/>
      <c r="G122" s="66" t="s">
        <v>125</v>
      </c>
      <c r="H122" s="66" t="s">
        <v>126</v>
      </c>
      <c r="I122" s="66" t="s">
        <v>127</v>
      </c>
      <c r="J122" s="66" t="s">
        <v>134</v>
      </c>
      <c r="K122" s="66" t="s">
        <v>129</v>
      </c>
      <c r="L122" s="67" t="s">
        <v>344</v>
      </c>
      <c r="M122" s="66">
        <v>3</v>
      </c>
      <c r="N122" s="67" t="s">
        <v>344</v>
      </c>
      <c r="O122" s="67" t="s">
        <v>341</v>
      </c>
      <c r="P122" s="67" t="s">
        <v>341</v>
      </c>
      <c r="Q122" s="66">
        <v>62048.568497</v>
      </c>
      <c r="R122" s="66">
        <v>10000</v>
      </c>
      <c r="S122" s="68">
        <v>99.967545</v>
      </c>
      <c r="T122" s="66">
        <v>0</v>
      </c>
      <c r="U122" s="69">
        <v>620284304.9758744</v>
      </c>
      <c r="V122" s="70" t="s">
        <v>345</v>
      </c>
      <c r="W122" s="70" t="s">
        <v>345</v>
      </c>
      <c r="X122" s="66" t="s">
        <v>124</v>
      </c>
    </row>
    <row r="123" spans="1:24" ht="15">
      <c r="A123" s="66">
        <f t="shared" si="1"/>
        <v>112</v>
      </c>
      <c r="B123" s="66" t="s">
        <v>342</v>
      </c>
      <c r="C123" s="66" t="s">
        <v>343</v>
      </c>
      <c r="D123" s="66" t="s">
        <v>124</v>
      </c>
      <c r="E123" s="66"/>
      <c r="F123" s="66"/>
      <c r="G123" s="66" t="s">
        <v>125</v>
      </c>
      <c r="H123" s="66" t="s">
        <v>126</v>
      </c>
      <c r="I123" s="66" t="s">
        <v>127</v>
      </c>
      <c r="J123" s="66" t="s">
        <v>135</v>
      </c>
      <c r="K123" s="66" t="s">
        <v>129</v>
      </c>
      <c r="L123" s="67" t="s">
        <v>344</v>
      </c>
      <c r="M123" s="66">
        <v>3</v>
      </c>
      <c r="N123" s="67" t="s">
        <v>344</v>
      </c>
      <c r="O123" s="67" t="s">
        <v>341</v>
      </c>
      <c r="P123" s="67" t="s">
        <v>341</v>
      </c>
      <c r="Q123" s="66">
        <v>44153.33416</v>
      </c>
      <c r="R123" s="66">
        <v>10000</v>
      </c>
      <c r="S123" s="68">
        <v>99.967545</v>
      </c>
      <c r="T123" s="66">
        <v>0</v>
      </c>
      <c r="U123" s="69">
        <v>441390040.98261034</v>
      </c>
      <c r="V123" s="70" t="s">
        <v>345</v>
      </c>
      <c r="W123" s="70" t="s">
        <v>345</v>
      </c>
      <c r="X123" s="66" t="s">
        <v>124</v>
      </c>
    </row>
    <row r="124" spans="1:24" ht="15">
      <c r="A124" s="66">
        <f t="shared" si="1"/>
        <v>113</v>
      </c>
      <c r="B124" s="66" t="s">
        <v>342</v>
      </c>
      <c r="C124" s="66" t="s">
        <v>343</v>
      </c>
      <c r="D124" s="66" t="s">
        <v>124</v>
      </c>
      <c r="E124" s="66"/>
      <c r="F124" s="66"/>
      <c r="G124" s="66" t="s">
        <v>125</v>
      </c>
      <c r="H124" s="66" t="s">
        <v>126</v>
      </c>
      <c r="I124" s="66" t="s">
        <v>127</v>
      </c>
      <c r="J124" s="66" t="s">
        <v>136</v>
      </c>
      <c r="K124" s="66" t="s">
        <v>129</v>
      </c>
      <c r="L124" s="67" t="s">
        <v>344</v>
      </c>
      <c r="M124" s="66">
        <v>3</v>
      </c>
      <c r="N124" s="67" t="s">
        <v>344</v>
      </c>
      <c r="O124" s="67" t="s">
        <v>341</v>
      </c>
      <c r="P124" s="67" t="s">
        <v>341</v>
      </c>
      <c r="Q124" s="66">
        <v>24683.680942</v>
      </c>
      <c r="R124" s="66">
        <v>10000</v>
      </c>
      <c r="S124" s="68">
        <v>99.967545</v>
      </c>
      <c r="T124" s="66">
        <v>0</v>
      </c>
      <c r="U124" s="69">
        <v>246756697.99046177</v>
      </c>
      <c r="V124" s="70" t="s">
        <v>345</v>
      </c>
      <c r="W124" s="70" t="s">
        <v>345</v>
      </c>
      <c r="X124" s="66" t="s">
        <v>124</v>
      </c>
    </row>
    <row r="125" spans="1:24" ht="15">
      <c r="A125" s="66">
        <f t="shared" si="1"/>
        <v>114</v>
      </c>
      <c r="B125" s="66" t="s">
        <v>342</v>
      </c>
      <c r="C125" s="66" t="s">
        <v>343</v>
      </c>
      <c r="D125" s="66" t="s">
        <v>124</v>
      </c>
      <c r="E125" s="66"/>
      <c r="F125" s="66"/>
      <c r="G125" s="66" t="s">
        <v>125</v>
      </c>
      <c r="H125" s="66" t="s">
        <v>126</v>
      </c>
      <c r="I125" s="66" t="s">
        <v>127</v>
      </c>
      <c r="J125" s="66" t="s">
        <v>137</v>
      </c>
      <c r="K125" s="66" t="s">
        <v>129</v>
      </c>
      <c r="L125" s="67" t="s">
        <v>344</v>
      </c>
      <c r="M125" s="66">
        <v>3</v>
      </c>
      <c r="N125" s="67" t="s">
        <v>344</v>
      </c>
      <c r="O125" s="67" t="s">
        <v>341</v>
      </c>
      <c r="P125" s="67" t="s">
        <v>341</v>
      </c>
      <c r="Q125" s="66">
        <v>29051.217985</v>
      </c>
      <c r="R125" s="66">
        <v>10000</v>
      </c>
      <c r="S125" s="68">
        <v>99.967545</v>
      </c>
      <c r="T125" s="66">
        <v>0</v>
      </c>
      <c r="U125" s="69">
        <v>290417893.4829029</v>
      </c>
      <c r="V125" s="70" t="s">
        <v>345</v>
      </c>
      <c r="W125" s="70" t="s">
        <v>345</v>
      </c>
      <c r="X125" s="66" t="s">
        <v>124</v>
      </c>
    </row>
    <row r="126" spans="1:24" ht="15">
      <c r="A126" s="66">
        <f t="shared" si="1"/>
        <v>115</v>
      </c>
      <c r="B126" s="66" t="s">
        <v>342</v>
      </c>
      <c r="C126" s="66" t="s">
        <v>343</v>
      </c>
      <c r="D126" s="66" t="s">
        <v>124</v>
      </c>
      <c r="E126" s="66"/>
      <c r="F126" s="66"/>
      <c r="G126" s="66" t="s">
        <v>125</v>
      </c>
      <c r="H126" s="66" t="s">
        <v>126</v>
      </c>
      <c r="I126" s="66" t="s">
        <v>127</v>
      </c>
      <c r="J126" s="66" t="s">
        <v>128</v>
      </c>
      <c r="K126" s="66" t="s">
        <v>129</v>
      </c>
      <c r="L126" s="67" t="s">
        <v>344</v>
      </c>
      <c r="M126" s="66">
        <v>3</v>
      </c>
      <c r="N126" s="67" t="s">
        <v>344</v>
      </c>
      <c r="O126" s="67" t="s">
        <v>341</v>
      </c>
      <c r="P126" s="67" t="s">
        <v>341</v>
      </c>
      <c r="Q126" s="66">
        <v>53835.366525</v>
      </c>
      <c r="R126" s="66">
        <v>10000</v>
      </c>
      <c r="S126" s="68">
        <v>99.967791</v>
      </c>
      <c r="T126" s="66">
        <v>0</v>
      </c>
      <c r="U126" s="69">
        <v>538180267.9946669</v>
      </c>
      <c r="V126" s="70" t="s">
        <v>346</v>
      </c>
      <c r="W126" s="70" t="s">
        <v>346</v>
      </c>
      <c r="X126" s="66" t="s">
        <v>124</v>
      </c>
    </row>
    <row r="127" spans="1:24" ht="15">
      <c r="A127" s="66">
        <f t="shared" si="1"/>
        <v>116</v>
      </c>
      <c r="B127" s="66" t="s">
        <v>342</v>
      </c>
      <c r="C127" s="66" t="s">
        <v>343</v>
      </c>
      <c r="D127" s="66" t="s">
        <v>124</v>
      </c>
      <c r="E127" s="66"/>
      <c r="F127" s="66"/>
      <c r="G127" s="66" t="s">
        <v>125</v>
      </c>
      <c r="H127" s="66" t="s">
        <v>126</v>
      </c>
      <c r="I127" s="66" t="s">
        <v>127</v>
      </c>
      <c r="J127" s="66" t="s">
        <v>133</v>
      </c>
      <c r="K127" s="66" t="s">
        <v>129</v>
      </c>
      <c r="L127" s="67" t="s">
        <v>344</v>
      </c>
      <c r="M127" s="66">
        <v>3</v>
      </c>
      <c r="N127" s="67" t="s">
        <v>344</v>
      </c>
      <c r="O127" s="67" t="s">
        <v>341</v>
      </c>
      <c r="P127" s="67" t="s">
        <v>341</v>
      </c>
      <c r="Q127" s="66">
        <v>16196.232712</v>
      </c>
      <c r="R127" s="66">
        <v>10000</v>
      </c>
      <c r="S127" s="68">
        <v>99.967791</v>
      </c>
      <c r="T127" s="66">
        <v>0</v>
      </c>
      <c r="U127" s="69">
        <v>161910160.99798256</v>
      </c>
      <c r="V127" s="70" t="s">
        <v>346</v>
      </c>
      <c r="W127" s="70" t="s">
        <v>346</v>
      </c>
      <c r="X127" s="66" t="s">
        <v>124</v>
      </c>
    </row>
    <row r="128" spans="1:24" ht="15">
      <c r="A128" s="66">
        <f t="shared" si="1"/>
        <v>117</v>
      </c>
      <c r="B128" s="66" t="s">
        <v>342</v>
      </c>
      <c r="C128" s="66" t="s">
        <v>343</v>
      </c>
      <c r="D128" s="66" t="s">
        <v>124</v>
      </c>
      <c r="E128" s="66"/>
      <c r="F128" s="66"/>
      <c r="G128" s="66" t="s">
        <v>125</v>
      </c>
      <c r="H128" s="66" t="s">
        <v>126</v>
      </c>
      <c r="I128" s="66" t="s">
        <v>127</v>
      </c>
      <c r="J128" s="66" t="s">
        <v>134</v>
      </c>
      <c r="K128" s="66" t="s">
        <v>129</v>
      </c>
      <c r="L128" s="67" t="s">
        <v>344</v>
      </c>
      <c r="M128" s="66">
        <v>3</v>
      </c>
      <c r="N128" s="67" t="s">
        <v>344</v>
      </c>
      <c r="O128" s="67" t="s">
        <v>341</v>
      </c>
      <c r="P128" s="67" t="s">
        <v>341</v>
      </c>
      <c r="Q128" s="66">
        <v>31024.284249</v>
      </c>
      <c r="R128" s="66">
        <v>10000</v>
      </c>
      <c r="S128" s="68">
        <v>99.967791</v>
      </c>
      <c r="T128" s="66">
        <v>0</v>
      </c>
      <c r="U128" s="69">
        <v>310142916.99334806</v>
      </c>
      <c r="V128" s="70" t="s">
        <v>346</v>
      </c>
      <c r="W128" s="70" t="s">
        <v>346</v>
      </c>
      <c r="X128" s="66" t="s">
        <v>124</v>
      </c>
    </row>
    <row r="129" spans="1:24" ht="15">
      <c r="A129" s="66">
        <f t="shared" si="1"/>
        <v>118</v>
      </c>
      <c r="B129" s="66" t="s">
        <v>342</v>
      </c>
      <c r="C129" s="66" t="s">
        <v>343</v>
      </c>
      <c r="D129" s="66" t="s">
        <v>124</v>
      </c>
      <c r="E129" s="66"/>
      <c r="F129" s="66"/>
      <c r="G129" s="66" t="s">
        <v>125</v>
      </c>
      <c r="H129" s="66" t="s">
        <v>126</v>
      </c>
      <c r="I129" s="66" t="s">
        <v>127</v>
      </c>
      <c r="J129" s="66" t="s">
        <v>135</v>
      </c>
      <c r="K129" s="66" t="s">
        <v>129</v>
      </c>
      <c r="L129" s="67" t="s">
        <v>344</v>
      </c>
      <c r="M129" s="66">
        <v>3</v>
      </c>
      <c r="N129" s="67" t="s">
        <v>344</v>
      </c>
      <c r="O129" s="67" t="s">
        <v>341</v>
      </c>
      <c r="P129" s="67" t="s">
        <v>341</v>
      </c>
      <c r="Q129" s="66">
        <v>22076.667129</v>
      </c>
      <c r="R129" s="66">
        <v>10000</v>
      </c>
      <c r="S129" s="68">
        <v>99.967791</v>
      </c>
      <c r="T129" s="66">
        <v>0</v>
      </c>
      <c r="U129" s="69">
        <v>220695564.99437755</v>
      </c>
      <c r="V129" s="70" t="s">
        <v>346</v>
      </c>
      <c r="W129" s="70" t="s">
        <v>346</v>
      </c>
      <c r="X129" s="66" t="s">
        <v>124</v>
      </c>
    </row>
    <row r="130" spans="1:24" ht="15">
      <c r="A130" s="66">
        <f t="shared" si="1"/>
        <v>119</v>
      </c>
      <c r="B130" s="66" t="s">
        <v>342</v>
      </c>
      <c r="C130" s="66" t="s">
        <v>343</v>
      </c>
      <c r="D130" s="66" t="s">
        <v>124</v>
      </c>
      <c r="E130" s="66"/>
      <c r="F130" s="66"/>
      <c r="G130" s="66" t="s">
        <v>125</v>
      </c>
      <c r="H130" s="66" t="s">
        <v>126</v>
      </c>
      <c r="I130" s="66" t="s">
        <v>127</v>
      </c>
      <c r="J130" s="66" t="s">
        <v>136</v>
      </c>
      <c r="K130" s="66" t="s">
        <v>129</v>
      </c>
      <c r="L130" s="67" t="s">
        <v>344</v>
      </c>
      <c r="M130" s="66">
        <v>3</v>
      </c>
      <c r="N130" s="67" t="s">
        <v>344</v>
      </c>
      <c r="O130" s="67" t="s">
        <v>341</v>
      </c>
      <c r="P130" s="67" t="s">
        <v>341</v>
      </c>
      <c r="Q130" s="66">
        <v>12341.840458</v>
      </c>
      <c r="R130" s="66">
        <v>10000</v>
      </c>
      <c r="S130" s="68">
        <v>99.967791</v>
      </c>
      <c r="T130" s="66">
        <v>0</v>
      </c>
      <c r="U130" s="69">
        <v>123378652.99290563</v>
      </c>
      <c r="V130" s="70" t="s">
        <v>346</v>
      </c>
      <c r="W130" s="70" t="s">
        <v>346</v>
      </c>
      <c r="X130" s="66" t="s">
        <v>124</v>
      </c>
    </row>
    <row r="131" spans="1:24" ht="15">
      <c r="A131" s="66">
        <f t="shared" si="1"/>
        <v>120</v>
      </c>
      <c r="B131" s="66" t="s">
        <v>342</v>
      </c>
      <c r="C131" s="66" t="s">
        <v>343</v>
      </c>
      <c r="D131" s="66" t="s">
        <v>124</v>
      </c>
      <c r="E131" s="66"/>
      <c r="F131" s="66"/>
      <c r="G131" s="66" t="s">
        <v>125</v>
      </c>
      <c r="H131" s="66" t="s">
        <v>126</v>
      </c>
      <c r="I131" s="66" t="s">
        <v>127</v>
      </c>
      <c r="J131" s="66" t="s">
        <v>137</v>
      </c>
      <c r="K131" s="66" t="s">
        <v>129</v>
      </c>
      <c r="L131" s="67" t="s">
        <v>344</v>
      </c>
      <c r="M131" s="66">
        <v>3</v>
      </c>
      <c r="N131" s="67" t="s">
        <v>344</v>
      </c>
      <c r="O131" s="67" t="s">
        <v>341</v>
      </c>
      <c r="P131" s="67" t="s">
        <v>341</v>
      </c>
      <c r="Q131" s="66">
        <v>14525.608923</v>
      </c>
      <c r="R131" s="66">
        <v>10000</v>
      </c>
      <c r="S131" s="68">
        <v>99.967791</v>
      </c>
      <c r="T131" s="66">
        <v>0</v>
      </c>
      <c r="U131" s="69">
        <v>145209303.9867321</v>
      </c>
      <c r="V131" s="70" t="s">
        <v>346</v>
      </c>
      <c r="W131" s="70" t="s">
        <v>346</v>
      </c>
      <c r="X131" s="66" t="s">
        <v>124</v>
      </c>
    </row>
    <row r="132" spans="1:24" ht="15">
      <c r="A132" s="66">
        <f t="shared" si="1"/>
        <v>121</v>
      </c>
      <c r="B132" s="66" t="s">
        <v>342</v>
      </c>
      <c r="C132" s="66" t="s">
        <v>343</v>
      </c>
      <c r="D132" s="66" t="s">
        <v>124</v>
      </c>
      <c r="E132" s="66"/>
      <c r="F132" s="66"/>
      <c r="G132" s="66" t="s">
        <v>125</v>
      </c>
      <c r="H132" s="66" t="s">
        <v>126</v>
      </c>
      <c r="I132" s="66" t="s">
        <v>127</v>
      </c>
      <c r="J132" s="66" t="s">
        <v>128</v>
      </c>
      <c r="K132" s="66" t="s">
        <v>129</v>
      </c>
      <c r="L132" s="67" t="s">
        <v>344</v>
      </c>
      <c r="M132" s="66">
        <v>3</v>
      </c>
      <c r="N132" s="67" t="s">
        <v>344</v>
      </c>
      <c r="O132" s="67" t="s">
        <v>341</v>
      </c>
      <c r="P132" s="67" t="s">
        <v>341</v>
      </c>
      <c r="Q132" s="66">
        <v>43660.482266</v>
      </c>
      <c r="R132" s="66">
        <v>10000</v>
      </c>
      <c r="S132" s="68">
        <v>99.968777</v>
      </c>
      <c r="T132" s="66">
        <v>0</v>
      </c>
      <c r="U132" s="69">
        <v>436468501.01229507</v>
      </c>
      <c r="V132" s="70" t="s">
        <v>338</v>
      </c>
      <c r="W132" s="70" t="s">
        <v>338</v>
      </c>
      <c r="X132" s="66" t="s">
        <v>124</v>
      </c>
    </row>
    <row r="133" spans="1:24" ht="15">
      <c r="A133" s="66">
        <f t="shared" si="1"/>
        <v>122</v>
      </c>
      <c r="B133" s="66" t="s">
        <v>342</v>
      </c>
      <c r="C133" s="66" t="s">
        <v>343</v>
      </c>
      <c r="D133" s="66" t="s">
        <v>124</v>
      </c>
      <c r="E133" s="66"/>
      <c r="F133" s="66"/>
      <c r="G133" s="66" t="s">
        <v>125</v>
      </c>
      <c r="H133" s="66" t="s">
        <v>126</v>
      </c>
      <c r="I133" s="66" t="s">
        <v>127</v>
      </c>
      <c r="J133" s="66" t="s">
        <v>133</v>
      </c>
      <c r="K133" s="66" t="s">
        <v>129</v>
      </c>
      <c r="L133" s="67" t="s">
        <v>344</v>
      </c>
      <c r="M133" s="66">
        <v>3</v>
      </c>
      <c r="N133" s="67" t="s">
        <v>344</v>
      </c>
      <c r="O133" s="67" t="s">
        <v>341</v>
      </c>
      <c r="P133" s="67" t="s">
        <v>341</v>
      </c>
      <c r="Q133" s="66">
        <v>13135.144702</v>
      </c>
      <c r="R133" s="66">
        <v>10000</v>
      </c>
      <c r="S133" s="68">
        <v>99.968777</v>
      </c>
      <c r="T133" s="66">
        <v>0</v>
      </c>
      <c r="U133" s="69">
        <v>131310435.0000752</v>
      </c>
      <c r="V133" s="70" t="s">
        <v>338</v>
      </c>
      <c r="W133" s="70" t="s">
        <v>338</v>
      </c>
      <c r="X133" s="66" t="s">
        <v>124</v>
      </c>
    </row>
    <row r="134" spans="1:24" ht="15">
      <c r="A134" s="66">
        <f t="shared" si="1"/>
        <v>123</v>
      </c>
      <c r="B134" s="66" t="s">
        <v>342</v>
      </c>
      <c r="C134" s="66" t="s">
        <v>343</v>
      </c>
      <c r="D134" s="66" t="s">
        <v>124</v>
      </c>
      <c r="E134" s="66"/>
      <c r="F134" s="66"/>
      <c r="G134" s="66" t="s">
        <v>125</v>
      </c>
      <c r="H134" s="66" t="s">
        <v>126</v>
      </c>
      <c r="I134" s="66" t="s">
        <v>127</v>
      </c>
      <c r="J134" s="66" t="s">
        <v>134</v>
      </c>
      <c r="K134" s="66" t="s">
        <v>129</v>
      </c>
      <c r="L134" s="67" t="s">
        <v>344</v>
      </c>
      <c r="M134" s="66">
        <v>3</v>
      </c>
      <c r="N134" s="67" t="s">
        <v>344</v>
      </c>
      <c r="O134" s="67" t="s">
        <v>341</v>
      </c>
      <c r="P134" s="67" t="s">
        <v>341</v>
      </c>
      <c r="Q134" s="66">
        <v>25160.694555</v>
      </c>
      <c r="R134" s="66">
        <v>10000</v>
      </c>
      <c r="S134" s="68">
        <v>99.968777</v>
      </c>
      <c r="T134" s="66">
        <v>0</v>
      </c>
      <c r="U134" s="69">
        <v>251528386.0114626</v>
      </c>
      <c r="V134" s="70" t="s">
        <v>338</v>
      </c>
      <c r="W134" s="70" t="s">
        <v>338</v>
      </c>
      <c r="X134" s="66" t="s">
        <v>124</v>
      </c>
    </row>
    <row r="135" spans="1:24" ht="15">
      <c r="A135" s="66">
        <f t="shared" si="1"/>
        <v>124</v>
      </c>
      <c r="B135" s="66" t="s">
        <v>342</v>
      </c>
      <c r="C135" s="66" t="s">
        <v>343</v>
      </c>
      <c r="D135" s="66" t="s">
        <v>124</v>
      </c>
      <c r="E135" s="66"/>
      <c r="F135" s="66"/>
      <c r="G135" s="66" t="s">
        <v>125</v>
      </c>
      <c r="H135" s="66" t="s">
        <v>126</v>
      </c>
      <c r="I135" s="66" t="s">
        <v>127</v>
      </c>
      <c r="J135" s="66" t="s">
        <v>135</v>
      </c>
      <c r="K135" s="66" t="s">
        <v>129</v>
      </c>
      <c r="L135" s="67" t="s">
        <v>344</v>
      </c>
      <c r="M135" s="66">
        <v>3</v>
      </c>
      <c r="N135" s="67" t="s">
        <v>344</v>
      </c>
      <c r="O135" s="67" t="s">
        <v>341</v>
      </c>
      <c r="P135" s="67" t="s">
        <v>341</v>
      </c>
      <c r="Q135" s="66">
        <v>17904.177043</v>
      </c>
      <c r="R135" s="66">
        <v>10000</v>
      </c>
      <c r="S135" s="68">
        <v>99.968777</v>
      </c>
      <c r="T135" s="66">
        <v>0</v>
      </c>
      <c r="U135" s="69">
        <v>178985868.00316852</v>
      </c>
      <c r="V135" s="70" t="s">
        <v>338</v>
      </c>
      <c r="W135" s="70" t="s">
        <v>338</v>
      </c>
      <c r="X135" s="66" t="s">
        <v>124</v>
      </c>
    </row>
    <row r="136" spans="1:24" ht="15">
      <c r="A136" s="66">
        <f t="shared" si="1"/>
        <v>125</v>
      </c>
      <c r="B136" s="66" t="s">
        <v>342</v>
      </c>
      <c r="C136" s="66" t="s">
        <v>343</v>
      </c>
      <c r="D136" s="66" t="s">
        <v>124</v>
      </c>
      <c r="E136" s="66"/>
      <c r="F136" s="66"/>
      <c r="G136" s="66" t="s">
        <v>125</v>
      </c>
      <c r="H136" s="66" t="s">
        <v>126</v>
      </c>
      <c r="I136" s="66" t="s">
        <v>127</v>
      </c>
      <c r="J136" s="66" t="s">
        <v>136</v>
      </c>
      <c r="K136" s="66" t="s">
        <v>129</v>
      </c>
      <c r="L136" s="67" t="s">
        <v>344</v>
      </c>
      <c r="M136" s="66">
        <v>3</v>
      </c>
      <c r="N136" s="67" t="s">
        <v>344</v>
      </c>
      <c r="O136" s="67" t="s">
        <v>341</v>
      </c>
      <c r="P136" s="67" t="s">
        <v>341</v>
      </c>
      <c r="Q136" s="66">
        <v>10009.232595</v>
      </c>
      <c r="R136" s="66">
        <v>10000</v>
      </c>
      <c r="S136" s="68">
        <v>99.968777</v>
      </c>
      <c r="T136" s="66">
        <v>0</v>
      </c>
      <c r="U136" s="69">
        <v>100061074.00295784</v>
      </c>
      <c r="V136" s="70" t="s">
        <v>338</v>
      </c>
      <c r="W136" s="70" t="s">
        <v>338</v>
      </c>
      <c r="X136" s="66" t="s">
        <v>124</v>
      </c>
    </row>
    <row r="137" spans="1:24" ht="15">
      <c r="A137" s="66">
        <f t="shared" si="1"/>
        <v>126</v>
      </c>
      <c r="B137" s="66" t="s">
        <v>347</v>
      </c>
      <c r="C137" s="66" t="s">
        <v>171</v>
      </c>
      <c r="D137" s="66" t="s">
        <v>348</v>
      </c>
      <c r="E137" s="66" t="s">
        <v>349</v>
      </c>
      <c r="F137" s="66" t="s">
        <v>350</v>
      </c>
      <c r="G137" s="66" t="s">
        <v>125</v>
      </c>
      <c r="H137" s="66" t="s">
        <v>351</v>
      </c>
      <c r="I137" s="66" t="s">
        <v>127</v>
      </c>
      <c r="J137" s="66" t="s">
        <v>136</v>
      </c>
      <c r="K137" s="66" t="s">
        <v>129</v>
      </c>
      <c r="L137" s="67" t="s">
        <v>352</v>
      </c>
      <c r="M137" s="66">
        <v>185</v>
      </c>
      <c r="N137" s="67" t="s">
        <v>352</v>
      </c>
      <c r="O137" s="67" t="s">
        <v>341</v>
      </c>
      <c r="P137" s="67" t="s">
        <v>341</v>
      </c>
      <c r="Q137" s="66">
        <v>800</v>
      </c>
      <c r="R137" s="66">
        <v>100</v>
      </c>
      <c r="S137" s="69">
        <v>486920</v>
      </c>
      <c r="T137" s="66">
        <v>0</v>
      </c>
      <c r="U137" s="69">
        <f>Q137*R137*S137/100</f>
        <v>389536000</v>
      </c>
      <c r="V137" s="70">
        <v>5.3</v>
      </c>
      <c r="W137" s="70">
        <v>5.3</v>
      </c>
      <c r="X137" s="66" t="s">
        <v>348</v>
      </c>
    </row>
    <row r="138" spans="1:24" ht="15">
      <c r="A138" s="66">
        <f t="shared" si="1"/>
        <v>127</v>
      </c>
      <c r="B138" s="66" t="s">
        <v>347</v>
      </c>
      <c r="C138" s="66" t="s">
        <v>171</v>
      </c>
      <c r="D138" s="66" t="s">
        <v>348</v>
      </c>
      <c r="E138" s="66" t="s">
        <v>349</v>
      </c>
      <c r="F138" s="66" t="s">
        <v>350</v>
      </c>
      <c r="G138" s="66" t="s">
        <v>125</v>
      </c>
      <c r="H138" s="66" t="s">
        <v>351</v>
      </c>
      <c r="I138" s="66" t="s">
        <v>127</v>
      </c>
      <c r="J138" s="66" t="s">
        <v>133</v>
      </c>
      <c r="K138" s="66" t="s">
        <v>129</v>
      </c>
      <c r="L138" s="67" t="s">
        <v>352</v>
      </c>
      <c r="M138" s="66">
        <v>185</v>
      </c>
      <c r="N138" s="67" t="s">
        <v>352</v>
      </c>
      <c r="O138" s="67" t="s">
        <v>341</v>
      </c>
      <c r="P138" s="67" t="s">
        <v>341</v>
      </c>
      <c r="Q138" s="66">
        <v>700</v>
      </c>
      <c r="R138" s="66">
        <v>100</v>
      </c>
      <c r="S138" s="69">
        <v>486920</v>
      </c>
      <c r="T138" s="66">
        <v>0</v>
      </c>
      <c r="U138" s="69">
        <f>Q138*R138*S138/100</f>
        <v>340844000</v>
      </c>
      <c r="V138" s="70">
        <v>5.3</v>
      </c>
      <c r="W138" s="70">
        <v>5.3</v>
      </c>
      <c r="X138" s="66" t="s">
        <v>348</v>
      </c>
    </row>
    <row r="139" spans="1:24" ht="15">
      <c r="A139" s="66">
        <f t="shared" si="1"/>
        <v>128</v>
      </c>
      <c r="B139" s="66" t="s">
        <v>342</v>
      </c>
      <c r="C139" s="66" t="s">
        <v>343</v>
      </c>
      <c r="D139" s="66" t="s">
        <v>124</v>
      </c>
      <c r="E139" s="66"/>
      <c r="F139" s="66"/>
      <c r="G139" s="66" t="s">
        <v>125</v>
      </c>
      <c r="H139" s="66" t="s">
        <v>126</v>
      </c>
      <c r="I139" s="66" t="s">
        <v>127</v>
      </c>
      <c r="J139" s="66" t="s">
        <v>137</v>
      </c>
      <c r="K139" s="66" t="s">
        <v>129</v>
      </c>
      <c r="L139" s="67" t="s">
        <v>344</v>
      </c>
      <c r="M139" s="66">
        <v>3</v>
      </c>
      <c r="N139" s="67" t="s">
        <v>344</v>
      </c>
      <c r="O139" s="67" t="s">
        <v>341</v>
      </c>
      <c r="P139" s="67" t="s">
        <v>341</v>
      </c>
      <c r="Q139" s="66">
        <v>11780.268837</v>
      </c>
      <c r="R139" s="66">
        <v>10000</v>
      </c>
      <c r="S139" s="68">
        <v>99.968777</v>
      </c>
      <c r="T139" s="66">
        <v>0</v>
      </c>
      <c r="U139" s="69">
        <v>117765906.69524701</v>
      </c>
      <c r="V139" s="70" t="s">
        <v>338</v>
      </c>
      <c r="W139" s="70" t="s">
        <v>338</v>
      </c>
      <c r="X139" s="66" t="s">
        <v>124</v>
      </c>
    </row>
    <row r="140" spans="1:24" ht="15">
      <c r="A140" s="66">
        <f t="shared" si="1"/>
        <v>129</v>
      </c>
      <c r="B140" s="66" t="s">
        <v>342</v>
      </c>
      <c r="C140" s="66" t="s">
        <v>343</v>
      </c>
      <c r="D140" s="66" t="s">
        <v>124</v>
      </c>
      <c r="E140" s="66"/>
      <c r="F140" s="66"/>
      <c r="G140" s="66" t="s">
        <v>125</v>
      </c>
      <c r="H140" s="66" t="s">
        <v>126</v>
      </c>
      <c r="I140" s="66" t="s">
        <v>127</v>
      </c>
      <c r="J140" s="66" t="s">
        <v>128</v>
      </c>
      <c r="K140" s="66" t="s">
        <v>129</v>
      </c>
      <c r="L140" s="67" t="s">
        <v>344</v>
      </c>
      <c r="M140" s="66">
        <v>3</v>
      </c>
      <c r="N140" s="67" t="s">
        <v>344</v>
      </c>
      <c r="O140" s="67" t="s">
        <v>341</v>
      </c>
      <c r="P140" s="67" t="s">
        <v>341</v>
      </c>
      <c r="Q140" s="66">
        <v>323.012223</v>
      </c>
      <c r="R140" s="66">
        <v>10000</v>
      </c>
      <c r="S140" s="68">
        <v>99.968941</v>
      </c>
      <c r="T140" s="66">
        <v>0</v>
      </c>
      <c r="U140" s="69">
        <v>3229118.99150478</v>
      </c>
      <c r="V140" s="70" t="s">
        <v>320</v>
      </c>
      <c r="W140" s="70" t="s">
        <v>320</v>
      </c>
      <c r="X140" s="66" t="s">
        <v>124</v>
      </c>
    </row>
    <row r="141" spans="1:24" ht="15">
      <c r="A141" s="66">
        <f t="shared" si="1"/>
        <v>130</v>
      </c>
      <c r="B141" s="66" t="s">
        <v>342</v>
      </c>
      <c r="C141" s="66" t="s">
        <v>343</v>
      </c>
      <c r="D141" s="66" t="s">
        <v>124</v>
      </c>
      <c r="E141" s="66"/>
      <c r="F141" s="66"/>
      <c r="G141" s="66" t="s">
        <v>125</v>
      </c>
      <c r="H141" s="66" t="s">
        <v>126</v>
      </c>
      <c r="I141" s="66" t="s">
        <v>127</v>
      </c>
      <c r="J141" s="66" t="s">
        <v>133</v>
      </c>
      <c r="K141" s="66" t="s">
        <v>129</v>
      </c>
      <c r="L141" s="67" t="s">
        <v>344</v>
      </c>
      <c r="M141" s="66">
        <v>3</v>
      </c>
      <c r="N141" s="67" t="s">
        <v>344</v>
      </c>
      <c r="O141" s="67" t="s">
        <v>341</v>
      </c>
      <c r="P141" s="67" t="s">
        <v>341</v>
      </c>
      <c r="Q141" s="66">
        <v>97.177382</v>
      </c>
      <c r="R141" s="66">
        <v>10000</v>
      </c>
      <c r="S141" s="68">
        <v>99.968941</v>
      </c>
      <c r="T141" s="66">
        <v>0</v>
      </c>
      <c r="U141" s="69">
        <v>971471.9983240843</v>
      </c>
      <c r="V141" s="70" t="s">
        <v>320</v>
      </c>
      <c r="W141" s="70" t="s">
        <v>320</v>
      </c>
      <c r="X141" s="66" t="s">
        <v>124</v>
      </c>
    </row>
    <row r="142" spans="1:24" ht="15">
      <c r="A142" s="66">
        <f aca="true" t="shared" si="2" ref="A142:A151">A141+1</f>
        <v>131</v>
      </c>
      <c r="B142" s="66" t="s">
        <v>342</v>
      </c>
      <c r="C142" s="66" t="s">
        <v>343</v>
      </c>
      <c r="D142" s="66" t="s">
        <v>124</v>
      </c>
      <c r="E142" s="66"/>
      <c r="F142" s="66"/>
      <c r="G142" s="66" t="s">
        <v>125</v>
      </c>
      <c r="H142" s="66" t="s">
        <v>126</v>
      </c>
      <c r="I142" s="66" t="s">
        <v>127</v>
      </c>
      <c r="J142" s="66" t="s">
        <v>134</v>
      </c>
      <c r="K142" s="66" t="s">
        <v>129</v>
      </c>
      <c r="L142" s="67" t="s">
        <v>344</v>
      </c>
      <c r="M142" s="66">
        <v>3</v>
      </c>
      <c r="N142" s="67" t="s">
        <v>344</v>
      </c>
      <c r="O142" s="67" t="s">
        <v>341</v>
      </c>
      <c r="P142" s="67" t="s">
        <v>341</v>
      </c>
      <c r="Q142" s="66">
        <v>186.145714</v>
      </c>
      <c r="R142" s="66">
        <v>10000</v>
      </c>
      <c r="S142" s="68">
        <v>99.968941</v>
      </c>
      <c r="T142" s="66">
        <v>0</v>
      </c>
      <c r="U142" s="69">
        <v>1860878.993005219</v>
      </c>
      <c r="V142" s="70" t="s">
        <v>320</v>
      </c>
      <c r="W142" s="70" t="s">
        <v>320</v>
      </c>
      <c r="X142" s="66" t="s">
        <v>124</v>
      </c>
    </row>
    <row r="143" spans="1:24" ht="15">
      <c r="A143" s="66">
        <f t="shared" si="2"/>
        <v>132</v>
      </c>
      <c r="B143" s="66" t="s">
        <v>342</v>
      </c>
      <c r="C143" s="66" t="s">
        <v>343</v>
      </c>
      <c r="D143" s="66" t="s">
        <v>124</v>
      </c>
      <c r="E143" s="66"/>
      <c r="F143" s="66"/>
      <c r="G143" s="66" t="s">
        <v>125</v>
      </c>
      <c r="H143" s="66" t="s">
        <v>126</v>
      </c>
      <c r="I143" s="66" t="s">
        <v>127</v>
      </c>
      <c r="J143" s="66" t="s">
        <v>135</v>
      </c>
      <c r="K143" s="66" t="s">
        <v>129</v>
      </c>
      <c r="L143" s="67" t="s">
        <v>344</v>
      </c>
      <c r="M143" s="66">
        <v>3</v>
      </c>
      <c r="N143" s="67" t="s">
        <v>344</v>
      </c>
      <c r="O143" s="67" t="s">
        <v>341</v>
      </c>
      <c r="P143" s="67" t="s">
        <v>341</v>
      </c>
      <c r="Q143" s="66">
        <v>132.46004</v>
      </c>
      <c r="R143" s="66">
        <v>10000</v>
      </c>
      <c r="S143" s="68">
        <v>99.968941</v>
      </c>
      <c r="T143" s="66">
        <v>0</v>
      </c>
      <c r="U143" s="69">
        <v>1324188.9944811247</v>
      </c>
      <c r="V143" s="70" t="s">
        <v>320</v>
      </c>
      <c r="W143" s="70" t="s">
        <v>320</v>
      </c>
      <c r="X143" s="66" t="s">
        <v>124</v>
      </c>
    </row>
    <row r="144" spans="1:24" ht="15">
      <c r="A144" s="66">
        <f t="shared" si="2"/>
        <v>133</v>
      </c>
      <c r="B144" s="66" t="s">
        <v>342</v>
      </c>
      <c r="C144" s="66" t="s">
        <v>343</v>
      </c>
      <c r="D144" s="66" t="s">
        <v>124</v>
      </c>
      <c r="E144" s="66"/>
      <c r="F144" s="66"/>
      <c r="G144" s="66" t="s">
        <v>125</v>
      </c>
      <c r="H144" s="66" t="s">
        <v>126</v>
      </c>
      <c r="I144" s="66" t="s">
        <v>127</v>
      </c>
      <c r="J144" s="66" t="s">
        <v>136</v>
      </c>
      <c r="K144" s="66" t="s">
        <v>129</v>
      </c>
      <c r="L144" s="67" t="s">
        <v>344</v>
      </c>
      <c r="M144" s="66">
        <v>3</v>
      </c>
      <c r="N144" s="67" t="s">
        <v>344</v>
      </c>
      <c r="O144" s="67" t="s">
        <v>341</v>
      </c>
      <c r="P144" s="67" t="s">
        <v>341</v>
      </c>
      <c r="Q144" s="66">
        <v>74.050999</v>
      </c>
      <c r="R144" s="66">
        <v>10000</v>
      </c>
      <c r="S144" s="68">
        <v>99.968941</v>
      </c>
      <c r="T144" s="66">
        <v>0</v>
      </c>
      <c r="U144" s="69">
        <v>740279.9961870218</v>
      </c>
      <c r="V144" s="70" t="s">
        <v>320</v>
      </c>
      <c r="W144" s="70" t="s">
        <v>320</v>
      </c>
      <c r="X144" s="66" t="s">
        <v>124</v>
      </c>
    </row>
    <row r="145" spans="1:24" ht="15">
      <c r="A145" s="66">
        <f t="shared" si="2"/>
        <v>134</v>
      </c>
      <c r="B145" s="66" t="s">
        <v>342</v>
      </c>
      <c r="C145" s="66" t="s">
        <v>343</v>
      </c>
      <c r="D145" s="66" t="s">
        <v>124</v>
      </c>
      <c r="E145" s="66"/>
      <c r="F145" s="66"/>
      <c r="G145" s="66" t="s">
        <v>125</v>
      </c>
      <c r="H145" s="66" t="s">
        <v>126</v>
      </c>
      <c r="I145" s="66" t="s">
        <v>127</v>
      </c>
      <c r="J145" s="66" t="s">
        <v>137</v>
      </c>
      <c r="K145" s="66" t="s">
        <v>129</v>
      </c>
      <c r="L145" s="67" t="s">
        <v>344</v>
      </c>
      <c r="M145" s="66">
        <v>3</v>
      </c>
      <c r="N145" s="67" t="s">
        <v>344</v>
      </c>
      <c r="O145" s="67" t="s">
        <v>341</v>
      </c>
      <c r="P145" s="67" t="s">
        <v>341</v>
      </c>
      <c r="Q145" s="66">
        <v>87.153638</v>
      </c>
      <c r="R145" s="66">
        <v>10000</v>
      </c>
      <c r="S145" s="68">
        <v>99.968941</v>
      </c>
      <c r="T145" s="66">
        <v>0</v>
      </c>
      <c r="U145" s="69">
        <v>871265.690910194</v>
      </c>
      <c r="V145" s="70" t="s">
        <v>320</v>
      </c>
      <c r="W145" s="70" t="s">
        <v>320</v>
      </c>
      <c r="X145" s="66" t="s">
        <v>124</v>
      </c>
    </row>
    <row r="146" spans="1:24" ht="15">
      <c r="A146" s="66">
        <f t="shared" si="2"/>
        <v>135</v>
      </c>
      <c r="B146" s="66" t="s">
        <v>342</v>
      </c>
      <c r="C146" s="66" t="s">
        <v>343</v>
      </c>
      <c r="D146" s="66" t="s">
        <v>124</v>
      </c>
      <c r="E146" s="66"/>
      <c r="F146" s="66"/>
      <c r="G146" s="66" t="s">
        <v>125</v>
      </c>
      <c r="H146" s="66" t="s">
        <v>126</v>
      </c>
      <c r="I146" s="66" t="s">
        <v>127</v>
      </c>
      <c r="J146" s="66" t="s">
        <v>128</v>
      </c>
      <c r="K146" s="66" t="s">
        <v>129</v>
      </c>
      <c r="L146" s="67" t="s">
        <v>344</v>
      </c>
      <c r="M146" s="66">
        <v>2</v>
      </c>
      <c r="N146" s="67" t="s">
        <v>344</v>
      </c>
      <c r="O146" s="67" t="s">
        <v>353</v>
      </c>
      <c r="P146" s="67" t="s">
        <v>353</v>
      </c>
      <c r="Q146" s="66">
        <v>424.210986</v>
      </c>
      <c r="R146" s="66">
        <v>10000</v>
      </c>
      <c r="S146" s="68">
        <v>99.97973</v>
      </c>
      <c r="T146" s="66">
        <v>0</v>
      </c>
      <c r="U146" s="69">
        <v>4241249.9902703315</v>
      </c>
      <c r="V146" s="70" t="s">
        <v>168</v>
      </c>
      <c r="W146" s="70" t="s">
        <v>168</v>
      </c>
      <c r="X146" s="66" t="s">
        <v>124</v>
      </c>
    </row>
    <row r="147" spans="1:24" ht="15">
      <c r="A147" s="66">
        <f t="shared" si="2"/>
        <v>136</v>
      </c>
      <c r="B147" s="66" t="s">
        <v>342</v>
      </c>
      <c r="C147" s="66" t="s">
        <v>343</v>
      </c>
      <c r="D147" s="66" t="s">
        <v>124</v>
      </c>
      <c r="E147" s="66"/>
      <c r="F147" s="66"/>
      <c r="G147" s="66" t="s">
        <v>125</v>
      </c>
      <c r="H147" s="66" t="s">
        <v>126</v>
      </c>
      <c r="I147" s="66" t="s">
        <v>127</v>
      </c>
      <c r="J147" s="66" t="s">
        <v>133</v>
      </c>
      <c r="K147" s="66" t="s">
        <v>129</v>
      </c>
      <c r="L147" s="67" t="s">
        <v>344</v>
      </c>
      <c r="M147" s="66">
        <v>2</v>
      </c>
      <c r="N147" s="67" t="s">
        <v>344</v>
      </c>
      <c r="O147" s="67" t="s">
        <v>353</v>
      </c>
      <c r="P147" s="67" t="s">
        <v>353</v>
      </c>
      <c r="Q147" s="66">
        <v>105.958977</v>
      </c>
      <c r="R147" s="66">
        <v>10000</v>
      </c>
      <c r="S147" s="68">
        <v>99.97973</v>
      </c>
      <c r="T147" s="66">
        <v>0</v>
      </c>
      <c r="U147" s="69">
        <v>1059374.9926370466</v>
      </c>
      <c r="V147" s="70" t="s">
        <v>168</v>
      </c>
      <c r="W147" s="70" t="s">
        <v>168</v>
      </c>
      <c r="X147" s="66" t="s">
        <v>124</v>
      </c>
    </row>
    <row r="148" spans="1:24" ht="15">
      <c r="A148" s="66">
        <f t="shared" si="2"/>
        <v>137</v>
      </c>
      <c r="B148" s="66" t="s">
        <v>342</v>
      </c>
      <c r="C148" s="66" t="s">
        <v>343</v>
      </c>
      <c r="D148" s="66" t="s">
        <v>124</v>
      </c>
      <c r="E148" s="66"/>
      <c r="F148" s="66"/>
      <c r="G148" s="66" t="s">
        <v>125</v>
      </c>
      <c r="H148" s="66" t="s">
        <v>126</v>
      </c>
      <c r="I148" s="66" t="s">
        <v>127</v>
      </c>
      <c r="J148" s="66" t="s">
        <v>134</v>
      </c>
      <c r="K148" s="66" t="s">
        <v>129</v>
      </c>
      <c r="L148" s="67" t="s">
        <v>344</v>
      </c>
      <c r="M148" s="66">
        <v>2</v>
      </c>
      <c r="N148" s="67" t="s">
        <v>344</v>
      </c>
      <c r="O148" s="67" t="s">
        <v>353</v>
      </c>
      <c r="P148" s="67" t="s">
        <v>353</v>
      </c>
      <c r="Q148" s="66">
        <v>43.115939</v>
      </c>
      <c r="R148" s="66">
        <v>10000</v>
      </c>
      <c r="S148" s="68">
        <v>99.97973</v>
      </c>
      <c r="T148" s="66">
        <v>0</v>
      </c>
      <c r="U148" s="69">
        <v>431071.99459527014</v>
      </c>
      <c r="V148" s="70" t="s">
        <v>168</v>
      </c>
      <c r="W148" s="70" t="s">
        <v>168</v>
      </c>
      <c r="X148" s="66" t="s">
        <v>124</v>
      </c>
    </row>
    <row r="149" spans="1:24" ht="15">
      <c r="A149" s="66">
        <f t="shared" si="2"/>
        <v>138</v>
      </c>
      <c r="B149" s="66" t="s">
        <v>342</v>
      </c>
      <c r="C149" s="66" t="s">
        <v>343</v>
      </c>
      <c r="D149" s="66" t="s">
        <v>124</v>
      </c>
      <c r="E149" s="66"/>
      <c r="F149" s="66"/>
      <c r="G149" s="66" t="s">
        <v>125</v>
      </c>
      <c r="H149" s="66" t="s">
        <v>126</v>
      </c>
      <c r="I149" s="66" t="s">
        <v>127</v>
      </c>
      <c r="J149" s="66" t="s">
        <v>135</v>
      </c>
      <c r="K149" s="66" t="s">
        <v>129</v>
      </c>
      <c r="L149" s="67" t="s">
        <v>344</v>
      </c>
      <c r="M149" s="66">
        <v>2</v>
      </c>
      <c r="N149" s="67" t="s">
        <v>344</v>
      </c>
      <c r="O149" s="67" t="s">
        <v>353</v>
      </c>
      <c r="P149" s="67" t="s">
        <v>353</v>
      </c>
      <c r="Q149" s="66">
        <v>83.485422</v>
      </c>
      <c r="R149" s="66">
        <v>10000</v>
      </c>
      <c r="S149" s="68">
        <v>99.97973</v>
      </c>
      <c r="T149" s="66">
        <v>0</v>
      </c>
      <c r="U149" s="69">
        <v>834684.9962184019</v>
      </c>
      <c r="V149" s="70" t="s">
        <v>168</v>
      </c>
      <c r="W149" s="70" t="s">
        <v>168</v>
      </c>
      <c r="X149" s="66" t="s">
        <v>124</v>
      </c>
    </row>
    <row r="150" spans="1:24" ht="15">
      <c r="A150" s="66">
        <f t="shared" si="2"/>
        <v>139</v>
      </c>
      <c r="B150" s="66" t="s">
        <v>342</v>
      </c>
      <c r="C150" s="66" t="s">
        <v>343</v>
      </c>
      <c r="D150" s="66" t="s">
        <v>124</v>
      </c>
      <c r="E150" s="66"/>
      <c r="F150" s="66"/>
      <c r="G150" s="66" t="s">
        <v>125</v>
      </c>
      <c r="H150" s="66" t="s">
        <v>126</v>
      </c>
      <c r="I150" s="66" t="s">
        <v>127</v>
      </c>
      <c r="J150" s="66" t="s">
        <v>136</v>
      </c>
      <c r="K150" s="66" t="s">
        <v>129</v>
      </c>
      <c r="L150" s="67" t="s">
        <v>344</v>
      </c>
      <c r="M150" s="66">
        <v>2</v>
      </c>
      <c r="N150" s="67" t="s">
        <v>344</v>
      </c>
      <c r="O150" s="67" t="s">
        <v>353</v>
      </c>
      <c r="P150" s="67" t="s">
        <v>353</v>
      </c>
      <c r="Q150" s="66">
        <v>53.404625</v>
      </c>
      <c r="R150" s="66">
        <v>10000</v>
      </c>
      <c r="S150" s="68">
        <v>99.97973</v>
      </c>
      <c r="T150" s="66">
        <v>0</v>
      </c>
      <c r="U150" s="69">
        <v>533937.9995727898</v>
      </c>
      <c r="V150" s="70" t="s">
        <v>168</v>
      </c>
      <c r="W150" s="70" t="s">
        <v>168</v>
      </c>
      <c r="X150" s="66" t="s">
        <v>124</v>
      </c>
    </row>
    <row r="151" spans="1:24" ht="15">
      <c r="A151" s="66">
        <f t="shared" si="2"/>
        <v>140</v>
      </c>
      <c r="B151" s="66" t="s">
        <v>342</v>
      </c>
      <c r="C151" s="66" t="s">
        <v>343</v>
      </c>
      <c r="D151" s="66" t="s">
        <v>124</v>
      </c>
      <c r="E151" s="66"/>
      <c r="F151" s="66"/>
      <c r="G151" s="66" t="s">
        <v>125</v>
      </c>
      <c r="H151" s="66" t="s">
        <v>126</v>
      </c>
      <c r="I151" s="66" t="s">
        <v>127</v>
      </c>
      <c r="J151" s="66" t="s">
        <v>137</v>
      </c>
      <c r="K151" s="66" t="s">
        <v>129</v>
      </c>
      <c r="L151" s="67" t="s">
        <v>344</v>
      </c>
      <c r="M151" s="66">
        <v>2</v>
      </c>
      <c r="N151" s="67" t="s">
        <v>344</v>
      </c>
      <c r="O151" s="67" t="s">
        <v>353</v>
      </c>
      <c r="P151" s="67" t="s">
        <v>353</v>
      </c>
      <c r="Q151" s="66">
        <v>189.824048</v>
      </c>
      <c r="R151" s="66">
        <v>10000</v>
      </c>
      <c r="S151" s="68">
        <v>99.97973</v>
      </c>
      <c r="T151" s="66">
        <v>0</v>
      </c>
      <c r="U151" s="69">
        <v>1897855.7093122406</v>
      </c>
      <c r="V151" s="70" t="s">
        <v>168</v>
      </c>
      <c r="W151" s="70" t="s">
        <v>168</v>
      </c>
      <c r="X151" s="66" t="s">
        <v>124</v>
      </c>
    </row>
    <row r="154" ht="15">
      <c r="E154" s="71"/>
    </row>
    <row r="157" ht="15">
      <c r="F157" s="72"/>
    </row>
    <row r="159" spans="3:4" ht="15">
      <c r="C159" s="73"/>
      <c r="D159" s="73"/>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B1"/>
    </sheetView>
  </sheetViews>
  <sheetFormatPr defaultColWidth="8.7109375" defaultRowHeight="15"/>
  <cols>
    <col min="1" max="1" width="15.00390625" style="151" bestFit="1" customWidth="1"/>
    <col min="2" max="4" width="36.57421875" style="151" bestFit="1" customWidth="1"/>
    <col min="5" max="5" width="14.00390625" style="151" bestFit="1" customWidth="1"/>
    <col min="6" max="6" width="10.140625" style="151" bestFit="1" customWidth="1"/>
    <col min="7" max="7" width="11.140625" style="151" bestFit="1" customWidth="1"/>
    <col min="8" max="8" width="15.7109375" style="151" bestFit="1" customWidth="1"/>
    <col min="9" max="9" width="28.28125" style="151" bestFit="1" customWidth="1"/>
    <col min="10" max="10" width="15.8515625" style="151" bestFit="1" customWidth="1"/>
    <col min="11" max="12" width="10.8515625" style="151" bestFit="1" customWidth="1"/>
    <col min="13" max="13" width="11.8515625" style="151" bestFit="1" customWidth="1"/>
    <col min="14" max="14" width="17.57421875" style="151" bestFit="1" customWidth="1"/>
    <col min="15" max="16384" width="8.7109375" style="151" customWidth="1"/>
  </cols>
  <sheetData>
    <row r="1" spans="1:14" ht="15" customHeight="1">
      <c r="A1" s="261" t="s">
        <v>441</v>
      </c>
      <c r="B1" s="262"/>
      <c r="C1" s="263">
        <v>44652</v>
      </c>
      <c r="D1" s="264"/>
      <c r="E1" s="264"/>
      <c r="F1" s="264"/>
      <c r="G1" s="264"/>
      <c r="H1" s="264"/>
      <c r="I1" s="264"/>
      <c r="J1" s="264"/>
      <c r="K1" s="264"/>
      <c r="L1" s="264"/>
      <c r="M1" s="264"/>
      <c r="N1" s="265"/>
    </row>
    <row r="2" spans="1:14" ht="15" customHeight="1">
      <c r="A2" s="261" t="s">
        <v>442</v>
      </c>
      <c r="B2" s="262"/>
      <c r="C2" s="261" t="s">
        <v>443</v>
      </c>
      <c r="D2" s="266"/>
      <c r="E2" s="266"/>
      <c r="F2" s="266"/>
      <c r="G2" s="266"/>
      <c r="H2" s="266"/>
      <c r="I2" s="266"/>
      <c r="J2" s="266"/>
      <c r="K2" s="266"/>
      <c r="L2" s="266"/>
      <c r="M2" s="266"/>
      <c r="N2" s="262"/>
    </row>
    <row r="3" spans="1:14" ht="15" customHeight="1">
      <c r="A3" s="261" t="s">
        <v>444</v>
      </c>
      <c r="B3" s="262"/>
      <c r="C3" s="261">
        <v>69</v>
      </c>
      <c r="D3" s="266"/>
      <c r="E3" s="266"/>
      <c r="F3" s="266"/>
      <c r="G3" s="266"/>
      <c r="H3" s="266"/>
      <c r="I3" s="266"/>
      <c r="J3" s="266"/>
      <c r="K3" s="266"/>
      <c r="L3" s="266"/>
      <c r="M3" s="266"/>
      <c r="N3" s="262"/>
    </row>
    <row r="4" spans="1:14" ht="15">
      <c r="A4" s="270"/>
      <c r="B4" s="271"/>
      <c r="C4" s="271"/>
      <c r="D4" s="271"/>
      <c r="E4" s="271"/>
      <c r="F4" s="271"/>
      <c r="G4" s="271"/>
      <c r="H4" s="271"/>
      <c r="I4" s="271"/>
      <c r="J4" s="271"/>
      <c r="K4" s="271"/>
      <c r="L4" s="271"/>
      <c r="M4" s="271"/>
      <c r="N4" s="272"/>
    </row>
    <row r="5" spans="1:14" ht="15" customHeight="1">
      <c r="A5" s="273" t="s">
        <v>445</v>
      </c>
      <c r="B5" s="274"/>
      <c r="C5" s="274"/>
      <c r="D5" s="274"/>
      <c r="E5" s="274"/>
      <c r="F5" s="274"/>
      <c r="G5" s="274"/>
      <c r="H5" s="274"/>
      <c r="I5" s="274"/>
      <c r="J5" s="274"/>
      <c r="K5" s="274"/>
      <c r="L5" s="274"/>
      <c r="M5" s="274"/>
      <c r="N5" s="275"/>
    </row>
    <row r="6" spans="1:14" ht="15">
      <c r="A6" s="270"/>
      <c r="B6" s="271"/>
      <c r="C6" s="271"/>
      <c r="D6" s="271"/>
      <c r="E6" s="271"/>
      <c r="F6" s="271"/>
      <c r="G6" s="271"/>
      <c r="H6" s="271"/>
      <c r="I6" s="271"/>
      <c r="J6" s="271"/>
      <c r="K6" s="271"/>
      <c r="L6" s="271"/>
      <c r="M6" s="271"/>
      <c r="N6" s="272"/>
    </row>
    <row r="7" spans="1:14" ht="15" customHeight="1">
      <c r="A7" s="259" t="s">
        <v>446</v>
      </c>
      <c r="B7" s="259" t="s">
        <v>447</v>
      </c>
      <c r="C7" s="259" t="s">
        <v>448</v>
      </c>
      <c r="D7" s="259" t="s">
        <v>449</v>
      </c>
      <c r="E7" s="277" t="s">
        <v>450</v>
      </c>
      <c r="F7" s="278"/>
      <c r="G7" s="278"/>
      <c r="H7" s="278"/>
      <c r="I7" s="278"/>
      <c r="J7" s="278"/>
      <c r="K7" s="278"/>
      <c r="L7" s="278"/>
      <c r="M7" s="278"/>
      <c r="N7" s="279"/>
    </row>
    <row r="8" spans="1:14" ht="15" customHeight="1">
      <c r="A8" s="276"/>
      <c r="B8" s="276"/>
      <c r="C8" s="276"/>
      <c r="D8" s="276"/>
      <c r="E8" s="267" t="s">
        <v>451</v>
      </c>
      <c r="F8" s="268"/>
      <c r="G8" s="268"/>
      <c r="H8" s="268"/>
      <c r="I8" s="269"/>
      <c r="J8" s="259" t="s">
        <v>452</v>
      </c>
      <c r="K8" s="267" t="s">
        <v>453</v>
      </c>
      <c r="L8" s="268"/>
      <c r="M8" s="268"/>
      <c r="N8" s="269"/>
    </row>
    <row r="9" spans="1:14" ht="15">
      <c r="A9" s="260"/>
      <c r="B9" s="260"/>
      <c r="C9" s="260"/>
      <c r="D9" s="260"/>
      <c r="E9" s="155" t="s">
        <v>454</v>
      </c>
      <c r="F9" s="155" t="s">
        <v>455</v>
      </c>
      <c r="G9" s="155" t="s">
        <v>456</v>
      </c>
      <c r="H9" s="155" t="s">
        <v>457</v>
      </c>
      <c r="I9" s="155" t="s">
        <v>458</v>
      </c>
      <c r="J9" s="260"/>
      <c r="K9" s="155" t="s">
        <v>459</v>
      </c>
      <c r="L9" s="155" t="s">
        <v>460</v>
      </c>
      <c r="M9" s="155" t="s">
        <v>461</v>
      </c>
      <c r="N9" s="155" t="s">
        <v>462</v>
      </c>
    </row>
    <row r="10" spans="1:14" ht="45">
      <c r="A10" s="155" t="s">
        <v>463</v>
      </c>
      <c r="B10" s="156" t="s">
        <v>464</v>
      </c>
      <c r="C10" s="155">
        <v>0</v>
      </c>
      <c r="D10" s="155">
        <v>0</v>
      </c>
      <c r="E10" s="155">
        <v>0</v>
      </c>
      <c r="F10" s="155">
        <v>0</v>
      </c>
      <c r="G10" s="155">
        <v>0</v>
      </c>
      <c r="H10" s="155">
        <v>0</v>
      </c>
      <c r="I10" s="155">
        <v>0</v>
      </c>
      <c r="J10" s="155">
        <v>0</v>
      </c>
      <c r="K10" s="155">
        <v>0</v>
      </c>
      <c r="L10" s="155">
        <v>0</v>
      </c>
      <c r="M10" s="155">
        <v>0</v>
      </c>
      <c r="N10" s="155">
        <v>0</v>
      </c>
    </row>
    <row r="11" spans="1:14" ht="60">
      <c r="A11" s="155" t="s">
        <v>465</v>
      </c>
      <c r="B11" s="156" t="s">
        <v>466</v>
      </c>
      <c r="C11" s="155">
        <v>0</v>
      </c>
      <c r="D11" s="155">
        <v>0</v>
      </c>
      <c r="E11" s="155">
        <v>0</v>
      </c>
      <c r="F11" s="155">
        <v>0</v>
      </c>
      <c r="G11" s="155">
        <v>0</v>
      </c>
      <c r="H11" s="155">
        <v>0</v>
      </c>
      <c r="I11" s="155">
        <v>0</v>
      </c>
      <c r="J11" s="155">
        <v>0</v>
      </c>
      <c r="K11" s="155">
        <v>0</v>
      </c>
      <c r="L11" s="155">
        <v>0</v>
      </c>
      <c r="M11" s="155">
        <v>0</v>
      </c>
      <c r="N11" s="155">
        <v>0</v>
      </c>
    </row>
    <row r="12" spans="1:14" ht="15">
      <c r="A12" s="155" t="s">
        <v>467</v>
      </c>
      <c r="B12" s="156" t="s">
        <v>468</v>
      </c>
      <c r="C12" s="155">
        <v>0</v>
      </c>
      <c r="D12" s="155">
        <v>0</v>
      </c>
      <c r="E12" s="155">
        <v>0</v>
      </c>
      <c r="F12" s="155">
        <v>0</v>
      </c>
      <c r="G12" s="155">
        <v>0</v>
      </c>
      <c r="H12" s="155">
        <v>0</v>
      </c>
      <c r="I12" s="155">
        <v>0</v>
      </c>
      <c r="J12" s="155">
        <v>0</v>
      </c>
      <c r="K12" s="155">
        <v>0</v>
      </c>
      <c r="L12" s="155">
        <v>0</v>
      </c>
      <c r="M12" s="155">
        <v>0</v>
      </c>
      <c r="N12" s="155">
        <v>0</v>
      </c>
    </row>
    <row r="13" spans="1:14" ht="30">
      <c r="A13" s="155" t="s">
        <v>469</v>
      </c>
      <c r="B13" s="156" t="s">
        <v>470</v>
      </c>
      <c r="C13" s="155">
        <v>0</v>
      </c>
      <c r="D13" s="155">
        <v>0</v>
      </c>
      <c r="E13" s="155">
        <v>0</v>
      </c>
      <c r="F13" s="155">
        <v>0</v>
      </c>
      <c r="G13" s="155">
        <v>0</v>
      </c>
      <c r="H13" s="155">
        <v>0</v>
      </c>
      <c r="I13" s="155">
        <v>0</v>
      </c>
      <c r="J13" s="155">
        <v>0</v>
      </c>
      <c r="K13" s="155">
        <v>0</v>
      </c>
      <c r="L13" s="155">
        <v>0</v>
      </c>
      <c r="M13" s="155">
        <v>0</v>
      </c>
      <c r="N13" s="155">
        <v>0</v>
      </c>
    </row>
    <row r="14" spans="1:14" ht="30">
      <c r="A14" s="155" t="s">
        <v>471</v>
      </c>
      <c r="B14" s="156" t="s">
        <v>472</v>
      </c>
      <c r="C14" s="155">
        <v>0</v>
      </c>
      <c r="D14" s="155">
        <v>0</v>
      </c>
      <c r="E14" s="155">
        <v>0</v>
      </c>
      <c r="F14" s="155">
        <v>0</v>
      </c>
      <c r="G14" s="155">
        <v>0</v>
      </c>
      <c r="H14" s="155">
        <v>0</v>
      </c>
      <c r="I14" s="155">
        <v>0</v>
      </c>
      <c r="J14" s="155">
        <v>0</v>
      </c>
      <c r="K14" s="155">
        <v>0</v>
      </c>
      <c r="L14" s="155">
        <v>0</v>
      </c>
      <c r="M14" s="155">
        <v>0</v>
      </c>
      <c r="N14" s="155">
        <v>0</v>
      </c>
    </row>
    <row r="15" spans="1:14" ht="15">
      <c r="A15" s="155" t="s">
        <v>473</v>
      </c>
      <c r="B15" s="156" t="s">
        <v>474</v>
      </c>
      <c r="C15" s="155">
        <v>0</v>
      </c>
      <c r="D15" s="155">
        <v>0</v>
      </c>
      <c r="E15" s="155">
        <v>0</v>
      </c>
      <c r="F15" s="155">
        <v>0</v>
      </c>
      <c r="G15" s="155">
        <v>0</v>
      </c>
      <c r="H15" s="155">
        <v>0</v>
      </c>
      <c r="I15" s="155">
        <v>0</v>
      </c>
      <c r="J15" s="155">
        <v>0</v>
      </c>
      <c r="K15" s="155">
        <v>0</v>
      </c>
      <c r="L15" s="155">
        <v>0</v>
      </c>
      <c r="M15" s="155">
        <v>0</v>
      </c>
      <c r="N15" s="155">
        <v>0</v>
      </c>
    </row>
    <row r="16" spans="1:14" ht="15">
      <c r="A16" s="155" t="s">
        <v>475</v>
      </c>
      <c r="B16" s="156" t="s">
        <v>476</v>
      </c>
      <c r="C16" s="155">
        <v>0</v>
      </c>
      <c r="D16" s="155">
        <v>0</v>
      </c>
      <c r="E16" s="155">
        <v>0</v>
      </c>
      <c r="F16" s="155">
        <v>0</v>
      </c>
      <c r="G16" s="155">
        <v>0</v>
      </c>
      <c r="H16" s="155">
        <v>0</v>
      </c>
      <c r="I16" s="155">
        <v>0</v>
      </c>
      <c r="J16" s="155">
        <v>0</v>
      </c>
      <c r="K16" s="155">
        <v>0</v>
      </c>
      <c r="L16" s="155">
        <v>0</v>
      </c>
      <c r="M16" s="155">
        <v>0</v>
      </c>
      <c r="N16" s="155">
        <v>0</v>
      </c>
    </row>
    <row r="17" spans="1:14" ht="30">
      <c r="A17" s="155" t="s">
        <v>477</v>
      </c>
      <c r="B17" s="156" t="s">
        <v>478</v>
      </c>
      <c r="C17" s="155">
        <v>0</v>
      </c>
      <c r="D17" s="155">
        <v>0</v>
      </c>
      <c r="E17" s="155">
        <v>0</v>
      </c>
      <c r="F17" s="155">
        <v>0</v>
      </c>
      <c r="G17" s="155">
        <v>0</v>
      </c>
      <c r="H17" s="155">
        <v>0</v>
      </c>
      <c r="I17" s="155">
        <v>0</v>
      </c>
      <c r="J17" s="155">
        <v>0</v>
      </c>
      <c r="K17" s="155">
        <v>0</v>
      </c>
      <c r="L17" s="155">
        <v>0</v>
      </c>
      <c r="M17" s="155">
        <v>0</v>
      </c>
      <c r="N17" s="155">
        <v>0</v>
      </c>
    </row>
    <row r="18" spans="1:14" ht="15">
      <c r="A18" s="155" t="s">
        <v>479</v>
      </c>
      <c r="B18" s="156" t="s">
        <v>480</v>
      </c>
      <c r="C18" s="155">
        <v>0</v>
      </c>
      <c r="D18" s="155">
        <v>0</v>
      </c>
      <c r="E18" s="155">
        <v>0</v>
      </c>
      <c r="F18" s="155">
        <v>0</v>
      </c>
      <c r="G18" s="155">
        <v>0</v>
      </c>
      <c r="H18" s="155">
        <v>0</v>
      </c>
      <c r="I18" s="155">
        <v>0</v>
      </c>
      <c r="J18" s="155">
        <v>0</v>
      </c>
      <c r="K18" s="155">
        <v>0</v>
      </c>
      <c r="L18" s="155">
        <v>0</v>
      </c>
      <c r="M18" s="155">
        <v>0</v>
      </c>
      <c r="N18" s="155">
        <v>0</v>
      </c>
    </row>
    <row r="19" spans="1:14" ht="30">
      <c r="A19" s="155" t="s">
        <v>481</v>
      </c>
      <c r="B19" s="156" t="s">
        <v>482</v>
      </c>
      <c r="C19" s="155">
        <v>0</v>
      </c>
      <c r="D19" s="155">
        <v>0</v>
      </c>
      <c r="E19" s="155">
        <v>0</v>
      </c>
      <c r="F19" s="155">
        <v>0</v>
      </c>
      <c r="G19" s="155">
        <v>0</v>
      </c>
      <c r="H19" s="155">
        <v>0</v>
      </c>
      <c r="I19" s="155">
        <v>0</v>
      </c>
      <c r="J19" s="155">
        <v>0</v>
      </c>
      <c r="K19" s="155">
        <v>0</v>
      </c>
      <c r="L19" s="155">
        <v>0</v>
      </c>
      <c r="M19" s="155">
        <v>0</v>
      </c>
      <c r="N19" s="155">
        <v>0</v>
      </c>
    </row>
    <row r="20" spans="1:14" ht="15">
      <c r="A20" s="155" t="s">
        <v>483</v>
      </c>
      <c r="B20" s="156" t="s">
        <v>484</v>
      </c>
      <c r="C20" s="155">
        <v>0</v>
      </c>
      <c r="D20" s="155">
        <v>0</v>
      </c>
      <c r="E20" s="155">
        <v>0</v>
      </c>
      <c r="F20" s="155">
        <v>0</v>
      </c>
      <c r="G20" s="155">
        <v>0</v>
      </c>
      <c r="H20" s="155">
        <v>0</v>
      </c>
      <c r="I20" s="155">
        <v>0</v>
      </c>
      <c r="J20" s="155">
        <v>0</v>
      </c>
      <c r="K20" s="155">
        <v>0</v>
      </c>
      <c r="L20" s="155">
        <v>0</v>
      </c>
      <c r="M20" s="155">
        <v>0</v>
      </c>
      <c r="N20" s="155">
        <v>0</v>
      </c>
    </row>
    <row r="21" spans="1:14" ht="15">
      <c r="A21" s="155" t="s">
        <v>485</v>
      </c>
      <c r="B21" s="156" t="s">
        <v>486</v>
      </c>
      <c r="C21" s="155">
        <v>0</v>
      </c>
      <c r="D21" s="155">
        <v>0</v>
      </c>
      <c r="E21" s="155">
        <v>0</v>
      </c>
      <c r="F21" s="155">
        <v>0</v>
      </c>
      <c r="G21" s="155">
        <v>0</v>
      </c>
      <c r="H21" s="155">
        <v>0</v>
      </c>
      <c r="I21" s="155">
        <v>0</v>
      </c>
      <c r="J21" s="155">
        <v>0</v>
      </c>
      <c r="K21" s="155">
        <v>0</v>
      </c>
      <c r="L21" s="155">
        <v>0</v>
      </c>
      <c r="M21" s="155">
        <v>0</v>
      </c>
      <c r="N21" s="155">
        <v>0</v>
      </c>
    </row>
    <row r="22" spans="1:14" ht="30">
      <c r="A22" s="155" t="s">
        <v>487</v>
      </c>
      <c r="B22" s="156" t="s">
        <v>488</v>
      </c>
      <c r="C22" s="155">
        <v>0</v>
      </c>
      <c r="D22" s="155">
        <v>0</v>
      </c>
      <c r="E22" s="155">
        <v>0</v>
      </c>
      <c r="F22" s="155">
        <v>0</v>
      </c>
      <c r="G22" s="155">
        <v>0</v>
      </c>
      <c r="H22" s="155">
        <v>0</v>
      </c>
      <c r="I22" s="155">
        <v>0</v>
      </c>
      <c r="J22" s="155">
        <v>0</v>
      </c>
      <c r="K22" s="155">
        <v>0</v>
      </c>
      <c r="L22" s="155">
        <v>0</v>
      </c>
      <c r="M22" s="155">
        <v>0</v>
      </c>
      <c r="N22" s="155">
        <v>0</v>
      </c>
    </row>
    <row r="23" spans="1:14" ht="15">
      <c r="A23" s="155" t="s">
        <v>489</v>
      </c>
      <c r="B23" s="156" t="s">
        <v>490</v>
      </c>
      <c r="C23" s="155">
        <v>0</v>
      </c>
      <c r="D23" s="155">
        <v>0</v>
      </c>
      <c r="E23" s="155">
        <v>0</v>
      </c>
      <c r="F23" s="155">
        <v>0</v>
      </c>
      <c r="G23" s="155">
        <v>0</v>
      </c>
      <c r="H23" s="155">
        <v>0</v>
      </c>
      <c r="I23" s="155">
        <v>0</v>
      </c>
      <c r="J23" s="155">
        <v>0</v>
      </c>
      <c r="K23" s="155">
        <v>0</v>
      </c>
      <c r="L23" s="155">
        <v>0</v>
      </c>
      <c r="M23" s="155">
        <v>0</v>
      </c>
      <c r="N23" s="155">
        <v>0</v>
      </c>
    </row>
    <row r="24" spans="1:14" ht="15">
      <c r="A24" s="155" t="s">
        <v>491</v>
      </c>
      <c r="B24" s="156" t="s">
        <v>492</v>
      </c>
      <c r="C24" s="155">
        <v>0</v>
      </c>
      <c r="D24" s="155">
        <v>0</v>
      </c>
      <c r="E24" s="155">
        <v>0</v>
      </c>
      <c r="F24" s="155">
        <v>0</v>
      </c>
      <c r="G24" s="155">
        <v>0</v>
      </c>
      <c r="H24" s="155">
        <v>0</v>
      </c>
      <c r="I24" s="155">
        <v>0</v>
      </c>
      <c r="J24" s="155">
        <v>0</v>
      </c>
      <c r="K24" s="155">
        <v>0</v>
      </c>
      <c r="L24" s="155">
        <v>0</v>
      </c>
      <c r="M24" s="155">
        <v>0</v>
      </c>
      <c r="N24" s="155">
        <v>0</v>
      </c>
    </row>
    <row r="25" spans="1:14" ht="15">
      <c r="A25" s="155" t="s">
        <v>493</v>
      </c>
      <c r="B25" s="156" t="s">
        <v>494</v>
      </c>
      <c r="C25" s="155">
        <v>0</v>
      </c>
      <c r="D25" s="155">
        <v>0</v>
      </c>
      <c r="E25" s="155">
        <v>0</v>
      </c>
      <c r="F25" s="155">
        <v>0</v>
      </c>
      <c r="G25" s="155">
        <v>0</v>
      </c>
      <c r="H25" s="155">
        <v>0</v>
      </c>
      <c r="I25" s="155">
        <v>0</v>
      </c>
      <c r="J25" s="155">
        <v>0</v>
      </c>
      <c r="K25" s="155">
        <v>0</v>
      </c>
      <c r="L25" s="155">
        <v>0</v>
      </c>
      <c r="M25" s="155">
        <v>0</v>
      </c>
      <c r="N25" s="155">
        <v>0</v>
      </c>
    </row>
  </sheetData>
  <sheetProtection/>
  <mergeCells count="17">
    <mergeCell ref="A6:N6"/>
    <mergeCell ref="A7:A9"/>
    <mergeCell ref="B7:B9"/>
    <mergeCell ref="C7:C9"/>
    <mergeCell ref="D7:D9"/>
    <mergeCell ref="E7:N7"/>
    <mergeCell ref="E8:I8"/>
    <mergeCell ref="J8:J9"/>
    <mergeCell ref="A1:B1"/>
    <mergeCell ref="C1:N1"/>
    <mergeCell ref="A2:B2"/>
    <mergeCell ref="C2:N2"/>
    <mergeCell ref="A3:B3"/>
    <mergeCell ref="C3:N3"/>
    <mergeCell ref="K8:N8"/>
    <mergeCell ref="A4:N4"/>
    <mergeCell ref="A5:N5"/>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N1"/>
    </sheetView>
  </sheetViews>
  <sheetFormatPr defaultColWidth="8.7109375" defaultRowHeight="15"/>
  <cols>
    <col min="1" max="1" width="15.00390625" style="151" bestFit="1" customWidth="1"/>
    <col min="2" max="4" width="36.57421875" style="151" bestFit="1" customWidth="1"/>
    <col min="5" max="5" width="14.00390625" style="151" bestFit="1" customWidth="1"/>
    <col min="6" max="6" width="10.140625" style="151" bestFit="1" customWidth="1"/>
    <col min="7" max="7" width="11.140625" style="151" bestFit="1" customWidth="1"/>
    <col min="8" max="8" width="15.7109375" style="151" bestFit="1" customWidth="1"/>
    <col min="9" max="9" width="28.28125" style="151" bestFit="1" customWidth="1"/>
    <col min="10" max="10" width="15.8515625" style="151" bestFit="1" customWidth="1"/>
    <col min="11" max="12" width="10.8515625" style="151" bestFit="1" customWidth="1"/>
    <col min="13" max="13" width="11.8515625" style="151" bestFit="1" customWidth="1"/>
    <col min="14" max="14" width="17.57421875" style="151" bestFit="1" customWidth="1"/>
    <col min="15" max="16384" width="8.7109375" style="151" customWidth="1"/>
  </cols>
  <sheetData>
    <row r="1" spans="1:14" ht="15" customHeight="1">
      <c r="A1" s="273" t="s">
        <v>495</v>
      </c>
      <c r="B1" s="274"/>
      <c r="C1" s="274"/>
      <c r="D1" s="274"/>
      <c r="E1" s="274"/>
      <c r="F1" s="274"/>
      <c r="G1" s="274"/>
      <c r="H1" s="274"/>
      <c r="I1" s="274"/>
      <c r="J1" s="274"/>
      <c r="K1" s="274"/>
      <c r="L1" s="274"/>
      <c r="M1" s="274"/>
      <c r="N1" s="275"/>
    </row>
    <row r="2" spans="1:14" ht="15">
      <c r="A2" s="270"/>
      <c r="B2" s="271"/>
      <c r="C2" s="271"/>
      <c r="D2" s="271"/>
      <c r="E2" s="271"/>
      <c r="F2" s="271"/>
      <c r="G2" s="271"/>
      <c r="H2" s="271"/>
      <c r="I2" s="271"/>
      <c r="J2" s="271"/>
      <c r="K2" s="271"/>
      <c r="L2" s="271"/>
      <c r="M2" s="271"/>
      <c r="N2" s="272"/>
    </row>
    <row r="3" spans="1:14" ht="15" customHeight="1">
      <c r="A3" s="259" t="s">
        <v>446</v>
      </c>
      <c r="B3" s="259" t="s">
        <v>447</v>
      </c>
      <c r="C3" s="259" t="s">
        <v>448</v>
      </c>
      <c r="D3" s="259" t="s">
        <v>449</v>
      </c>
      <c r="E3" s="277" t="s">
        <v>450</v>
      </c>
      <c r="F3" s="278"/>
      <c r="G3" s="278"/>
      <c r="H3" s="278"/>
      <c r="I3" s="278"/>
      <c r="J3" s="278"/>
      <c r="K3" s="278"/>
      <c r="L3" s="278"/>
      <c r="M3" s="278"/>
      <c r="N3" s="279"/>
    </row>
    <row r="4" spans="1:14" ht="15" customHeight="1">
      <c r="A4" s="276"/>
      <c r="B4" s="276"/>
      <c r="C4" s="276"/>
      <c r="D4" s="276"/>
      <c r="E4" s="267" t="s">
        <v>451</v>
      </c>
      <c r="F4" s="268"/>
      <c r="G4" s="268"/>
      <c r="H4" s="268"/>
      <c r="I4" s="269"/>
      <c r="J4" s="259" t="s">
        <v>452</v>
      </c>
      <c r="K4" s="267" t="s">
        <v>453</v>
      </c>
      <c r="L4" s="268"/>
      <c r="M4" s="268"/>
      <c r="N4" s="269"/>
    </row>
    <row r="5" spans="1:14" ht="15">
      <c r="A5" s="260"/>
      <c r="B5" s="260"/>
      <c r="C5" s="260"/>
      <c r="D5" s="260"/>
      <c r="E5" s="155" t="s">
        <v>454</v>
      </c>
      <c r="F5" s="155" t="s">
        <v>455</v>
      </c>
      <c r="G5" s="155" t="s">
        <v>456</v>
      </c>
      <c r="H5" s="155" t="s">
        <v>457</v>
      </c>
      <c r="I5" s="155" t="s">
        <v>458</v>
      </c>
      <c r="J5" s="260"/>
      <c r="K5" s="155" t="s">
        <v>459</v>
      </c>
      <c r="L5" s="155" t="s">
        <v>460</v>
      </c>
      <c r="M5" s="155" t="s">
        <v>461</v>
      </c>
      <c r="N5" s="155" t="s">
        <v>462</v>
      </c>
    </row>
    <row r="6" spans="1:14" ht="45">
      <c r="A6" s="155" t="s">
        <v>463</v>
      </c>
      <c r="B6" s="156" t="s">
        <v>464</v>
      </c>
      <c r="C6" s="155">
        <v>0</v>
      </c>
      <c r="D6" s="155">
        <v>0</v>
      </c>
      <c r="E6" s="155">
        <v>0</v>
      </c>
      <c r="F6" s="155">
        <v>0</v>
      </c>
      <c r="G6" s="155">
        <v>0</v>
      </c>
      <c r="H6" s="155">
        <v>0</v>
      </c>
      <c r="I6" s="155">
        <v>0</v>
      </c>
      <c r="J6" s="155">
        <v>0</v>
      </c>
      <c r="K6" s="155">
        <v>0</v>
      </c>
      <c r="L6" s="155">
        <v>0</v>
      </c>
      <c r="M6" s="155">
        <v>0</v>
      </c>
      <c r="N6" s="155">
        <v>0</v>
      </c>
    </row>
    <row r="7" spans="1:14" ht="60">
      <c r="A7" s="155" t="s">
        <v>465</v>
      </c>
      <c r="B7" s="156" t="s">
        <v>466</v>
      </c>
      <c r="C7" s="155">
        <v>0</v>
      </c>
      <c r="D7" s="155">
        <v>0</v>
      </c>
      <c r="E7" s="155">
        <v>0</v>
      </c>
      <c r="F7" s="155">
        <v>0</v>
      </c>
      <c r="G7" s="155">
        <v>0</v>
      </c>
      <c r="H7" s="155">
        <v>0</v>
      </c>
      <c r="I7" s="155">
        <v>0</v>
      </c>
      <c r="J7" s="155">
        <v>0</v>
      </c>
      <c r="K7" s="155">
        <v>0</v>
      </c>
      <c r="L7" s="155">
        <v>0</v>
      </c>
      <c r="M7" s="155">
        <v>0</v>
      </c>
      <c r="N7" s="155">
        <v>0</v>
      </c>
    </row>
    <row r="8" spans="1:14" ht="15">
      <c r="A8" s="155" t="s">
        <v>467</v>
      </c>
      <c r="B8" s="156" t="s">
        <v>468</v>
      </c>
      <c r="C8" s="155">
        <v>0</v>
      </c>
      <c r="D8" s="155">
        <v>0</v>
      </c>
      <c r="E8" s="155">
        <v>0</v>
      </c>
      <c r="F8" s="155">
        <v>0</v>
      </c>
      <c r="G8" s="155">
        <v>0</v>
      </c>
      <c r="H8" s="155">
        <v>0</v>
      </c>
      <c r="I8" s="155">
        <v>0</v>
      </c>
      <c r="J8" s="155">
        <v>0</v>
      </c>
      <c r="K8" s="155">
        <v>0</v>
      </c>
      <c r="L8" s="155">
        <v>0</v>
      </c>
      <c r="M8" s="155">
        <v>0</v>
      </c>
      <c r="N8" s="155">
        <v>0</v>
      </c>
    </row>
    <row r="9" spans="1:14" ht="30">
      <c r="A9" s="155" t="s">
        <v>469</v>
      </c>
      <c r="B9" s="156" t="s">
        <v>470</v>
      </c>
      <c r="C9" s="155">
        <v>0</v>
      </c>
      <c r="D9" s="155">
        <v>0</v>
      </c>
      <c r="E9" s="155">
        <v>0</v>
      </c>
      <c r="F9" s="155">
        <v>0</v>
      </c>
      <c r="G9" s="155">
        <v>0</v>
      </c>
      <c r="H9" s="155">
        <v>0</v>
      </c>
      <c r="I9" s="155">
        <v>0</v>
      </c>
      <c r="J9" s="155">
        <v>0</v>
      </c>
      <c r="K9" s="155">
        <v>0</v>
      </c>
      <c r="L9" s="155">
        <v>0</v>
      </c>
      <c r="M9" s="155">
        <v>0</v>
      </c>
      <c r="N9" s="155">
        <v>0</v>
      </c>
    </row>
    <row r="10" spans="1:14" ht="30">
      <c r="A10" s="155" t="s">
        <v>471</v>
      </c>
      <c r="B10" s="156" t="s">
        <v>472</v>
      </c>
      <c r="C10" s="155">
        <v>0</v>
      </c>
      <c r="D10" s="155">
        <v>0</v>
      </c>
      <c r="E10" s="155">
        <v>0</v>
      </c>
      <c r="F10" s="155">
        <v>0</v>
      </c>
      <c r="G10" s="155">
        <v>0</v>
      </c>
      <c r="H10" s="155">
        <v>0</v>
      </c>
      <c r="I10" s="155">
        <v>0</v>
      </c>
      <c r="J10" s="155">
        <v>0</v>
      </c>
      <c r="K10" s="155">
        <v>0</v>
      </c>
      <c r="L10" s="155">
        <v>0</v>
      </c>
      <c r="M10" s="155">
        <v>0</v>
      </c>
      <c r="N10" s="155">
        <v>0</v>
      </c>
    </row>
    <row r="11" spans="1:14" ht="15">
      <c r="A11" s="155" t="s">
        <v>473</v>
      </c>
      <c r="B11" s="156" t="s">
        <v>474</v>
      </c>
      <c r="C11" s="155">
        <v>0</v>
      </c>
      <c r="D11" s="155">
        <v>0</v>
      </c>
      <c r="E11" s="155">
        <v>0</v>
      </c>
      <c r="F11" s="155">
        <v>0</v>
      </c>
      <c r="G11" s="155">
        <v>0</v>
      </c>
      <c r="H11" s="155">
        <v>0</v>
      </c>
      <c r="I11" s="155">
        <v>0</v>
      </c>
      <c r="J11" s="155">
        <v>0</v>
      </c>
      <c r="K11" s="155">
        <v>0</v>
      </c>
      <c r="L11" s="155">
        <v>0</v>
      </c>
      <c r="M11" s="155">
        <v>0</v>
      </c>
      <c r="N11" s="155">
        <v>0</v>
      </c>
    </row>
    <row r="12" spans="1:14" ht="15">
      <c r="A12" s="155" t="s">
        <v>475</v>
      </c>
      <c r="B12" s="156" t="s">
        <v>476</v>
      </c>
      <c r="C12" s="155">
        <v>0</v>
      </c>
      <c r="D12" s="155">
        <v>0</v>
      </c>
      <c r="E12" s="155">
        <v>0</v>
      </c>
      <c r="F12" s="155">
        <v>0</v>
      </c>
      <c r="G12" s="155">
        <v>0</v>
      </c>
      <c r="H12" s="155">
        <v>0</v>
      </c>
      <c r="I12" s="155">
        <v>0</v>
      </c>
      <c r="J12" s="155">
        <v>0</v>
      </c>
      <c r="K12" s="155">
        <v>0</v>
      </c>
      <c r="L12" s="155">
        <v>0</v>
      </c>
      <c r="M12" s="155">
        <v>0</v>
      </c>
      <c r="N12" s="155">
        <v>0</v>
      </c>
    </row>
    <row r="13" spans="1:14" ht="30">
      <c r="A13" s="155" t="s">
        <v>477</v>
      </c>
      <c r="B13" s="156" t="s">
        <v>478</v>
      </c>
      <c r="C13" s="155">
        <v>0</v>
      </c>
      <c r="D13" s="155">
        <v>0</v>
      </c>
      <c r="E13" s="155">
        <v>0</v>
      </c>
      <c r="F13" s="155">
        <v>0</v>
      </c>
      <c r="G13" s="155">
        <v>0</v>
      </c>
      <c r="H13" s="155">
        <v>0</v>
      </c>
      <c r="I13" s="155">
        <v>0</v>
      </c>
      <c r="J13" s="155">
        <v>0</v>
      </c>
      <c r="K13" s="155">
        <v>0</v>
      </c>
      <c r="L13" s="155">
        <v>0</v>
      </c>
      <c r="M13" s="155">
        <v>0</v>
      </c>
      <c r="N13" s="155">
        <v>0</v>
      </c>
    </row>
    <row r="14" spans="1:14" ht="15">
      <c r="A14" s="155" t="s">
        <v>479</v>
      </c>
      <c r="B14" s="156" t="s">
        <v>480</v>
      </c>
      <c r="C14" s="155">
        <v>0</v>
      </c>
      <c r="D14" s="155">
        <v>0</v>
      </c>
      <c r="E14" s="155">
        <v>0</v>
      </c>
      <c r="F14" s="155">
        <v>0</v>
      </c>
      <c r="G14" s="155">
        <v>0</v>
      </c>
      <c r="H14" s="155">
        <v>0</v>
      </c>
      <c r="I14" s="155">
        <v>0</v>
      </c>
      <c r="J14" s="155">
        <v>0</v>
      </c>
      <c r="K14" s="155">
        <v>0</v>
      </c>
      <c r="L14" s="155">
        <v>0</v>
      </c>
      <c r="M14" s="155">
        <v>0</v>
      </c>
      <c r="N14" s="155">
        <v>0</v>
      </c>
    </row>
    <row r="15" spans="1:14" ht="30">
      <c r="A15" s="155" t="s">
        <v>481</v>
      </c>
      <c r="B15" s="156" t="s">
        <v>482</v>
      </c>
      <c r="C15" s="155">
        <v>0</v>
      </c>
      <c r="D15" s="155">
        <v>0</v>
      </c>
      <c r="E15" s="155">
        <v>0</v>
      </c>
      <c r="F15" s="155">
        <v>0</v>
      </c>
      <c r="G15" s="155">
        <v>0</v>
      </c>
      <c r="H15" s="155">
        <v>0</v>
      </c>
      <c r="I15" s="155">
        <v>0</v>
      </c>
      <c r="J15" s="155">
        <v>0</v>
      </c>
      <c r="K15" s="155">
        <v>0</v>
      </c>
      <c r="L15" s="155">
        <v>0</v>
      </c>
      <c r="M15" s="155">
        <v>0</v>
      </c>
      <c r="N15" s="155">
        <v>0</v>
      </c>
    </row>
    <row r="16" spans="1:14" ht="15">
      <c r="A16" s="155" t="s">
        <v>483</v>
      </c>
      <c r="B16" s="156" t="s">
        <v>484</v>
      </c>
      <c r="C16" s="155">
        <v>0</v>
      </c>
      <c r="D16" s="155">
        <v>0</v>
      </c>
      <c r="E16" s="155">
        <v>0</v>
      </c>
      <c r="F16" s="155">
        <v>0</v>
      </c>
      <c r="G16" s="155">
        <v>0</v>
      </c>
      <c r="H16" s="155">
        <v>0</v>
      </c>
      <c r="I16" s="155">
        <v>0</v>
      </c>
      <c r="J16" s="155">
        <v>0</v>
      </c>
      <c r="K16" s="155">
        <v>0</v>
      </c>
      <c r="L16" s="155">
        <v>0</v>
      </c>
      <c r="M16" s="155">
        <v>0</v>
      </c>
      <c r="N16" s="155">
        <v>0</v>
      </c>
    </row>
    <row r="17" spans="1:14" ht="15">
      <c r="A17" s="155" t="s">
        <v>485</v>
      </c>
      <c r="B17" s="156" t="s">
        <v>486</v>
      </c>
      <c r="C17" s="155">
        <v>0</v>
      </c>
      <c r="D17" s="155">
        <v>0</v>
      </c>
      <c r="E17" s="155">
        <v>0</v>
      </c>
      <c r="F17" s="155">
        <v>0</v>
      </c>
      <c r="G17" s="155">
        <v>0</v>
      </c>
      <c r="H17" s="155">
        <v>0</v>
      </c>
      <c r="I17" s="155">
        <v>0</v>
      </c>
      <c r="J17" s="155">
        <v>0</v>
      </c>
      <c r="K17" s="155">
        <v>0</v>
      </c>
      <c r="L17" s="155">
        <v>0</v>
      </c>
      <c r="M17" s="155">
        <v>0</v>
      </c>
      <c r="N17" s="155">
        <v>0</v>
      </c>
    </row>
    <row r="18" spans="1:14" ht="30">
      <c r="A18" s="155" t="s">
        <v>487</v>
      </c>
      <c r="B18" s="156" t="s">
        <v>488</v>
      </c>
      <c r="C18" s="155">
        <v>0</v>
      </c>
      <c r="D18" s="155">
        <v>0</v>
      </c>
      <c r="E18" s="155">
        <v>0</v>
      </c>
      <c r="F18" s="155">
        <v>0</v>
      </c>
      <c r="G18" s="155">
        <v>0</v>
      </c>
      <c r="H18" s="155">
        <v>0</v>
      </c>
      <c r="I18" s="155">
        <v>0</v>
      </c>
      <c r="J18" s="155">
        <v>0</v>
      </c>
      <c r="K18" s="155">
        <v>0</v>
      </c>
      <c r="L18" s="155">
        <v>0</v>
      </c>
      <c r="M18" s="155">
        <v>0</v>
      </c>
      <c r="N18" s="155">
        <v>0</v>
      </c>
    </row>
    <row r="19" spans="1:14" ht="15">
      <c r="A19" s="155" t="s">
        <v>489</v>
      </c>
      <c r="B19" s="156" t="s">
        <v>490</v>
      </c>
      <c r="C19" s="155">
        <v>0</v>
      </c>
      <c r="D19" s="155">
        <v>0</v>
      </c>
      <c r="E19" s="155">
        <v>0</v>
      </c>
      <c r="F19" s="155">
        <v>0</v>
      </c>
      <c r="G19" s="155">
        <v>0</v>
      </c>
      <c r="H19" s="155">
        <v>0</v>
      </c>
      <c r="I19" s="155">
        <v>0</v>
      </c>
      <c r="J19" s="155">
        <v>0</v>
      </c>
      <c r="K19" s="155">
        <v>0</v>
      </c>
      <c r="L19" s="155">
        <v>0</v>
      </c>
      <c r="M19" s="155">
        <v>0</v>
      </c>
      <c r="N19" s="155">
        <v>0</v>
      </c>
    </row>
    <row r="20" spans="1:14" ht="15">
      <c r="A20" s="155" t="s">
        <v>491</v>
      </c>
      <c r="B20" s="156" t="s">
        <v>492</v>
      </c>
      <c r="C20" s="155">
        <v>0</v>
      </c>
      <c r="D20" s="155">
        <v>0</v>
      </c>
      <c r="E20" s="155">
        <v>0</v>
      </c>
      <c r="F20" s="155">
        <v>0</v>
      </c>
      <c r="G20" s="155">
        <v>0</v>
      </c>
      <c r="H20" s="155">
        <v>0</v>
      </c>
      <c r="I20" s="155">
        <v>0</v>
      </c>
      <c r="J20" s="155">
        <v>0</v>
      </c>
      <c r="K20" s="155">
        <v>0</v>
      </c>
      <c r="L20" s="155">
        <v>0</v>
      </c>
      <c r="M20" s="155">
        <v>0</v>
      </c>
      <c r="N20" s="155">
        <v>0</v>
      </c>
    </row>
    <row r="21" spans="1:14" ht="15">
      <c r="A21" s="155" t="s">
        <v>493</v>
      </c>
      <c r="B21" s="156" t="s">
        <v>494</v>
      </c>
      <c r="C21" s="155">
        <v>0</v>
      </c>
      <c r="D21" s="155">
        <v>0</v>
      </c>
      <c r="E21" s="155">
        <v>0</v>
      </c>
      <c r="F21" s="155">
        <v>0</v>
      </c>
      <c r="G21" s="155">
        <v>0</v>
      </c>
      <c r="H21" s="155">
        <v>0</v>
      </c>
      <c r="I21" s="155">
        <v>0</v>
      </c>
      <c r="J21" s="155">
        <v>0</v>
      </c>
      <c r="K21" s="155">
        <v>0</v>
      </c>
      <c r="L21" s="155">
        <v>0</v>
      </c>
      <c r="M21" s="155">
        <v>0</v>
      </c>
      <c r="N21" s="155">
        <v>0</v>
      </c>
    </row>
  </sheetData>
  <sheetProtection/>
  <mergeCells count="10">
    <mergeCell ref="A1:N1"/>
    <mergeCell ref="A2:N2"/>
    <mergeCell ref="A3:A5"/>
    <mergeCell ref="B3:B5"/>
    <mergeCell ref="C3:C5"/>
    <mergeCell ref="D3:D5"/>
    <mergeCell ref="E3:N3"/>
    <mergeCell ref="E4:I4"/>
    <mergeCell ref="J4:J5"/>
    <mergeCell ref="K4:N4"/>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E1"/>
    </sheetView>
  </sheetViews>
  <sheetFormatPr defaultColWidth="8.7109375" defaultRowHeight="15"/>
  <cols>
    <col min="1" max="1" width="11.00390625" style="151" customWidth="1"/>
    <col min="2" max="2" width="24.140625" style="151" customWidth="1"/>
    <col min="3" max="3" width="88.57421875" style="151" customWidth="1"/>
    <col min="4" max="4" width="29.7109375" style="151" customWidth="1"/>
    <col min="5" max="5" width="33.421875" style="151" customWidth="1"/>
    <col min="6" max="16384" width="8.7109375" style="151" customWidth="1"/>
  </cols>
  <sheetData>
    <row r="1" spans="1:5" ht="15" customHeight="1">
      <c r="A1" s="273" t="s">
        <v>496</v>
      </c>
      <c r="B1" s="274"/>
      <c r="C1" s="274"/>
      <c r="D1" s="274"/>
      <c r="E1" s="275"/>
    </row>
    <row r="2" spans="1:5" ht="15">
      <c r="A2" s="270"/>
      <c r="B2" s="271"/>
      <c r="C2" s="271"/>
      <c r="D2" s="271"/>
      <c r="E2" s="272"/>
    </row>
    <row r="3" spans="1:5" ht="15">
      <c r="A3" s="155" t="s">
        <v>497</v>
      </c>
      <c r="B3" s="155" t="s">
        <v>498</v>
      </c>
      <c r="C3" s="155" t="s">
        <v>499</v>
      </c>
      <c r="D3" s="155" t="s">
        <v>500</v>
      </c>
      <c r="E3" s="155" t="s">
        <v>501</v>
      </c>
    </row>
    <row r="4" spans="1:5" ht="15">
      <c r="A4" s="155">
        <v>1</v>
      </c>
      <c r="B4" s="155">
        <v>2</v>
      </c>
      <c r="C4" s="155">
        <v>3</v>
      </c>
      <c r="D4" s="155">
        <v>4</v>
      </c>
      <c r="E4" s="155">
        <v>5</v>
      </c>
    </row>
    <row r="5" spans="1:5" ht="15">
      <c r="A5" s="155">
        <v>1</v>
      </c>
      <c r="B5" s="157">
        <v>44652</v>
      </c>
      <c r="C5" s="155">
        <v>0</v>
      </c>
      <c r="D5" s="155">
        <v>0</v>
      </c>
      <c r="E5" s="155">
        <v>0</v>
      </c>
    </row>
  </sheetData>
  <sheetProtection/>
  <mergeCells count="2">
    <mergeCell ref="A1:E1"/>
    <mergeCell ref="A2:E2"/>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E10"/>
  <sheetViews>
    <sheetView zoomScalePageLayoutView="0" workbookViewId="0" topLeftCell="A1">
      <selection activeCell="B22" sqref="B22"/>
    </sheetView>
  </sheetViews>
  <sheetFormatPr defaultColWidth="8.7109375" defaultRowHeight="15"/>
  <cols>
    <col min="1" max="1" width="6.8515625" style="151" customWidth="1"/>
    <col min="2" max="2" width="15.421875" style="151" customWidth="1"/>
    <col min="3" max="3" width="65.57421875" style="151" customWidth="1"/>
    <col min="4" max="4" width="47.00390625" style="151" customWidth="1"/>
    <col min="5" max="5" width="47.28125" style="151" customWidth="1"/>
    <col min="6" max="16384" width="8.7109375" style="151" customWidth="1"/>
  </cols>
  <sheetData>
    <row r="1" spans="1:5" ht="15" customHeight="1">
      <c r="A1" s="273" t="s">
        <v>502</v>
      </c>
      <c r="B1" s="274"/>
      <c r="C1" s="274"/>
      <c r="D1" s="274"/>
      <c r="E1" s="275"/>
    </row>
    <row r="2" spans="1:5" ht="15">
      <c r="A2" s="270"/>
      <c r="B2" s="271"/>
      <c r="C2" s="271"/>
      <c r="D2" s="271"/>
      <c r="E2" s="272"/>
    </row>
    <row r="3" spans="1:5" ht="15">
      <c r="A3" s="155" t="s">
        <v>497</v>
      </c>
      <c r="B3" s="155" t="s">
        <v>503</v>
      </c>
      <c r="C3" s="155" t="s">
        <v>504</v>
      </c>
      <c r="D3" s="155" t="s">
        <v>505</v>
      </c>
      <c r="E3" s="155" t="s">
        <v>506</v>
      </c>
    </row>
    <row r="4" spans="1:5" ht="15">
      <c r="A4" s="155">
        <v>1</v>
      </c>
      <c r="B4" s="155">
        <v>2</v>
      </c>
      <c r="C4" s="155"/>
      <c r="D4" s="155"/>
      <c r="E4" s="155"/>
    </row>
    <row r="5" spans="1:5" ht="15">
      <c r="A5" s="155">
        <v>1</v>
      </c>
      <c r="B5" s="156" t="s">
        <v>507</v>
      </c>
      <c r="C5" s="155">
        <v>0</v>
      </c>
      <c r="D5" s="155">
        <v>0</v>
      </c>
      <c r="E5" s="155">
        <v>0</v>
      </c>
    </row>
    <row r="6" spans="1:5" ht="15">
      <c r="A6" s="155">
        <v>2</v>
      </c>
      <c r="B6" s="156" t="s">
        <v>508</v>
      </c>
      <c r="C6" s="155">
        <v>0</v>
      </c>
      <c r="D6" s="155">
        <v>0</v>
      </c>
      <c r="E6" s="155">
        <v>0</v>
      </c>
    </row>
    <row r="7" spans="1:5" ht="15">
      <c r="A7" s="155">
        <v>3</v>
      </c>
      <c r="B7" s="156" t="s">
        <v>509</v>
      </c>
      <c r="C7" s="155">
        <v>0</v>
      </c>
      <c r="D7" s="155">
        <v>0</v>
      </c>
      <c r="E7" s="155">
        <v>0</v>
      </c>
    </row>
    <row r="8" spans="1:5" ht="15">
      <c r="A8" s="155">
        <v>4</v>
      </c>
      <c r="B8" s="156" t="s">
        <v>510</v>
      </c>
      <c r="C8" s="155">
        <v>0</v>
      </c>
      <c r="D8" s="155">
        <v>0</v>
      </c>
      <c r="E8" s="155">
        <v>0</v>
      </c>
    </row>
    <row r="9" spans="1:5" ht="15">
      <c r="A9" s="158">
        <v>5</v>
      </c>
      <c r="B9" s="159" t="s">
        <v>511</v>
      </c>
      <c r="C9" s="158">
        <v>0</v>
      </c>
      <c r="D9" s="158">
        <v>0</v>
      </c>
      <c r="E9" s="158">
        <v>0</v>
      </c>
    </row>
    <row r="10" spans="1:5" ht="15">
      <c r="A10" s="160">
        <v>6</v>
      </c>
      <c r="B10" s="9" t="s">
        <v>512</v>
      </c>
      <c r="C10" s="160">
        <v>0</v>
      </c>
      <c r="D10" s="160">
        <v>0</v>
      </c>
      <c r="E10" s="160">
        <v>0</v>
      </c>
    </row>
  </sheetData>
  <sheetProtection/>
  <mergeCells count="2">
    <mergeCell ref="A1:E1"/>
    <mergeCell ref="A2:E2"/>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C56"/>
  <sheetViews>
    <sheetView zoomScalePageLayoutView="0" workbookViewId="0" topLeftCell="A1">
      <selection activeCell="A1" sqref="A1"/>
    </sheetView>
  </sheetViews>
  <sheetFormatPr defaultColWidth="8.7109375" defaultRowHeight="15"/>
  <cols>
    <col min="1" max="1" width="8.7109375" style="147" customWidth="1"/>
    <col min="2" max="2" width="52.8515625" style="147" bestFit="1" customWidth="1"/>
    <col min="3" max="3" width="42.7109375" style="147" bestFit="1" customWidth="1"/>
    <col min="4" max="16384" width="8.7109375" style="147" customWidth="1"/>
  </cols>
  <sheetData>
    <row r="1" spans="1:3" ht="15">
      <c r="A1" s="147" t="s">
        <v>355</v>
      </c>
      <c r="B1" s="280" t="s">
        <v>356</v>
      </c>
      <c r="C1" s="280"/>
    </row>
    <row r="2" spans="1:3" ht="15">
      <c r="A2" s="147">
        <v>1</v>
      </c>
      <c r="B2" s="147" t="s">
        <v>357</v>
      </c>
      <c r="C2" s="147" t="s">
        <v>358</v>
      </c>
    </row>
    <row r="3" spans="1:3" ht="15">
      <c r="A3" s="147">
        <f>+A2+1</f>
        <v>2</v>
      </c>
      <c r="B3" s="147" t="s">
        <v>359</v>
      </c>
      <c r="C3" s="147" t="s">
        <v>360</v>
      </c>
    </row>
    <row r="4" spans="1:3" ht="15">
      <c r="A4" s="147">
        <f aca="true" t="shared" si="0" ref="A4:A31">+A3+1</f>
        <v>3</v>
      </c>
      <c r="B4" s="147" t="s">
        <v>361</v>
      </c>
      <c r="C4" s="147" t="s">
        <v>129</v>
      </c>
    </row>
    <row r="5" spans="1:3" ht="15">
      <c r="A5" s="147">
        <f t="shared" si="0"/>
        <v>4</v>
      </c>
      <c r="B5" s="147" t="s">
        <v>362</v>
      </c>
      <c r="C5" s="147" t="s">
        <v>363</v>
      </c>
    </row>
    <row r="6" spans="1:3" ht="15">
      <c r="A6" s="147">
        <f t="shared" si="0"/>
        <v>5</v>
      </c>
      <c r="B6" s="147" t="s">
        <v>364</v>
      </c>
      <c r="C6" s="147" t="s">
        <v>363</v>
      </c>
    </row>
    <row r="7" spans="1:3" ht="15">
      <c r="A7" s="147">
        <f t="shared" si="0"/>
        <v>6</v>
      </c>
      <c r="B7" s="147" t="s">
        <v>365</v>
      </c>
      <c r="C7" s="147" t="s">
        <v>366</v>
      </c>
    </row>
    <row r="8" spans="1:3" ht="15">
      <c r="A8" s="147">
        <f t="shared" si="0"/>
        <v>7</v>
      </c>
      <c r="B8" s="147" t="s">
        <v>367</v>
      </c>
      <c r="C8" s="147" t="s">
        <v>363</v>
      </c>
    </row>
    <row r="9" spans="1:3" ht="105">
      <c r="A9" s="147">
        <f t="shared" si="0"/>
        <v>8</v>
      </c>
      <c r="B9" s="147" t="s">
        <v>368</v>
      </c>
      <c r="C9" s="148" t="s">
        <v>369</v>
      </c>
    </row>
    <row r="10" spans="1:3" ht="45">
      <c r="A10" s="147">
        <f t="shared" si="0"/>
        <v>9</v>
      </c>
      <c r="B10" s="147" t="s">
        <v>370</v>
      </c>
      <c r="C10" s="148" t="s">
        <v>371</v>
      </c>
    </row>
    <row r="11" spans="1:3" ht="15">
      <c r="A11" s="147">
        <f t="shared" si="0"/>
        <v>10</v>
      </c>
      <c r="B11" s="147" t="s">
        <v>372</v>
      </c>
      <c r="C11" s="147">
        <v>1000000</v>
      </c>
    </row>
    <row r="12" spans="1:3" ht="15">
      <c r="A12" s="147">
        <f t="shared" si="0"/>
        <v>11</v>
      </c>
      <c r="B12" s="147" t="s">
        <v>373</v>
      </c>
      <c r="C12" s="149">
        <v>41443</v>
      </c>
    </row>
    <row r="13" spans="1:3" ht="15">
      <c r="A13" s="147">
        <f t="shared" si="0"/>
        <v>12</v>
      </c>
      <c r="B13" s="147" t="s">
        <v>374</v>
      </c>
      <c r="C13" s="149">
        <v>41621</v>
      </c>
    </row>
    <row r="14" spans="1:3" ht="15">
      <c r="A14" s="147">
        <f t="shared" si="0"/>
        <v>13</v>
      </c>
      <c r="B14" s="147" t="s">
        <v>375</v>
      </c>
      <c r="C14" s="149">
        <v>41759</v>
      </c>
    </row>
    <row r="15" spans="1:3" ht="15">
      <c r="A15" s="147">
        <f t="shared" si="0"/>
        <v>14</v>
      </c>
      <c r="B15" s="147" t="s">
        <v>376</v>
      </c>
      <c r="C15" s="147" t="s">
        <v>363</v>
      </c>
    </row>
    <row r="16" spans="1:3" ht="15">
      <c r="A16" s="147">
        <f t="shared" si="0"/>
        <v>15</v>
      </c>
      <c r="B16" s="147" t="s">
        <v>377</v>
      </c>
      <c r="C16" s="149">
        <v>45411</v>
      </c>
    </row>
    <row r="17" spans="1:3" ht="15">
      <c r="A17" s="147">
        <f t="shared" si="0"/>
        <v>16</v>
      </c>
      <c r="B17" s="147" t="s">
        <v>378</v>
      </c>
      <c r="C17" s="147" t="s">
        <v>379</v>
      </c>
    </row>
    <row r="18" spans="1:2" ht="15">
      <c r="A18" s="147">
        <f t="shared" si="0"/>
        <v>17</v>
      </c>
      <c r="B18" s="147" t="s">
        <v>380</v>
      </c>
    </row>
    <row r="19" spans="1:3" ht="15">
      <c r="A19" s="147">
        <f t="shared" si="0"/>
        <v>18</v>
      </c>
      <c r="B19" s="147" t="s">
        <v>381</v>
      </c>
      <c r="C19" s="147" t="s">
        <v>382</v>
      </c>
    </row>
    <row r="20" spans="1:2" ht="15">
      <c r="A20" s="147">
        <f t="shared" si="0"/>
        <v>19</v>
      </c>
      <c r="B20" s="147" t="s">
        <v>383</v>
      </c>
    </row>
    <row r="21" spans="1:2" ht="15">
      <c r="A21" s="147">
        <f t="shared" si="0"/>
        <v>20</v>
      </c>
      <c r="B21" s="147" t="s">
        <v>384</v>
      </c>
    </row>
    <row r="22" spans="1:3" ht="15">
      <c r="A22" s="147">
        <f t="shared" si="0"/>
        <v>21</v>
      </c>
      <c r="B22" s="147" t="s">
        <v>385</v>
      </c>
      <c r="C22" s="150">
        <v>0.01</v>
      </c>
    </row>
    <row r="23" spans="1:3" ht="15">
      <c r="A23" s="147">
        <f t="shared" si="0"/>
        <v>22</v>
      </c>
      <c r="B23" s="147" t="s">
        <v>386</v>
      </c>
      <c r="C23" s="147" t="s">
        <v>363</v>
      </c>
    </row>
    <row r="24" spans="1:3" ht="15">
      <c r="A24" s="147">
        <f t="shared" si="0"/>
        <v>23</v>
      </c>
      <c r="B24" s="147" t="s">
        <v>387</v>
      </c>
      <c r="C24" s="147" t="s">
        <v>388</v>
      </c>
    </row>
    <row r="25" spans="1:3" ht="15">
      <c r="A25" s="147">
        <f t="shared" si="0"/>
        <v>24</v>
      </c>
      <c r="B25" s="147" t="s">
        <v>389</v>
      </c>
      <c r="C25" s="147" t="s">
        <v>390</v>
      </c>
    </row>
    <row r="26" spans="1:3" ht="15">
      <c r="A26" s="147">
        <f t="shared" si="0"/>
        <v>25</v>
      </c>
      <c r="B26" s="147" t="s">
        <v>391</v>
      </c>
      <c r="C26" s="147" t="s">
        <v>392</v>
      </c>
    </row>
    <row r="27" spans="1:2" ht="15">
      <c r="A27" s="147">
        <f t="shared" si="0"/>
        <v>26</v>
      </c>
      <c r="B27" s="147" t="s">
        <v>393</v>
      </c>
    </row>
    <row r="28" spans="1:3" ht="15">
      <c r="A28" s="147">
        <f t="shared" si="0"/>
        <v>27</v>
      </c>
      <c r="B28" s="147" t="s">
        <v>394</v>
      </c>
      <c r="C28" s="147" t="s">
        <v>395</v>
      </c>
    </row>
    <row r="29" spans="1:3" ht="15">
      <c r="A29" s="147">
        <f t="shared" si="0"/>
        <v>28</v>
      </c>
      <c r="B29" s="147" t="s">
        <v>396</v>
      </c>
      <c r="C29" s="147" t="s">
        <v>397</v>
      </c>
    </row>
    <row r="30" spans="1:2" ht="15">
      <c r="A30" s="147">
        <f t="shared" si="0"/>
        <v>29</v>
      </c>
      <c r="B30" s="147" t="s">
        <v>398</v>
      </c>
    </row>
    <row r="31" spans="1:3" ht="15">
      <c r="A31" s="147">
        <f t="shared" si="0"/>
        <v>30</v>
      </c>
      <c r="B31" s="147" t="s">
        <v>399</v>
      </c>
      <c r="C31" s="147" t="s">
        <v>400</v>
      </c>
    </row>
    <row r="32" spans="2:3" ht="15">
      <c r="B32" s="280" t="s">
        <v>401</v>
      </c>
      <c r="C32" s="280"/>
    </row>
    <row r="33" spans="1:3" ht="15">
      <c r="A33" s="147">
        <f>+A31+1</f>
        <v>31</v>
      </c>
      <c r="B33" s="147" t="s">
        <v>402</v>
      </c>
      <c r="C33" s="147">
        <v>10000000</v>
      </c>
    </row>
    <row r="34" spans="1:3" ht="15">
      <c r="A34" s="147">
        <f>+A33+1</f>
        <v>32</v>
      </c>
      <c r="B34" s="147" t="s">
        <v>403</v>
      </c>
      <c r="C34" s="147">
        <v>1000000</v>
      </c>
    </row>
    <row r="35" spans="1:2" ht="15">
      <c r="A35" s="147">
        <f aca="true" t="shared" si="1" ref="A35:A49">+A34+1</f>
        <v>33</v>
      </c>
      <c r="B35" s="147" t="s">
        <v>404</v>
      </c>
    </row>
    <row r="36" spans="1:2" ht="15">
      <c r="A36" s="147">
        <f t="shared" si="1"/>
        <v>34</v>
      </c>
      <c r="B36" s="147" t="s">
        <v>405</v>
      </c>
    </row>
    <row r="37" spans="1:2" ht="15">
      <c r="A37" s="147">
        <f t="shared" si="1"/>
        <v>35</v>
      </c>
      <c r="B37" s="147" t="s">
        <v>406</v>
      </c>
    </row>
    <row r="38" spans="1:2" ht="15">
      <c r="A38" s="147">
        <f t="shared" si="1"/>
        <v>36</v>
      </c>
      <c r="B38" s="147" t="s">
        <v>407</v>
      </c>
    </row>
    <row r="39" spans="1:2" ht="15">
      <c r="A39" s="147">
        <f t="shared" si="1"/>
        <v>37</v>
      </c>
      <c r="B39" s="147" t="s">
        <v>408</v>
      </c>
    </row>
    <row r="40" spans="1:2" ht="15">
      <c r="A40" s="147">
        <f t="shared" si="1"/>
        <v>38</v>
      </c>
      <c r="B40" s="147" t="s">
        <v>409</v>
      </c>
    </row>
    <row r="41" spans="1:2" ht="15">
      <c r="A41" s="147">
        <f t="shared" si="1"/>
        <v>39</v>
      </c>
      <c r="B41" s="147" t="s">
        <v>410</v>
      </c>
    </row>
    <row r="42" spans="1:2" ht="15">
      <c r="A42" s="147">
        <f t="shared" si="1"/>
        <v>40</v>
      </c>
      <c r="B42" s="147" t="s">
        <v>411</v>
      </c>
    </row>
    <row r="43" spans="1:2" ht="15">
      <c r="A43" s="147">
        <f t="shared" si="1"/>
        <v>41</v>
      </c>
      <c r="B43" s="147" t="s">
        <v>412</v>
      </c>
    </row>
    <row r="44" spans="1:2" ht="15">
      <c r="A44" s="147">
        <f t="shared" si="1"/>
        <v>42</v>
      </c>
      <c r="B44" s="147" t="s">
        <v>413</v>
      </c>
    </row>
    <row r="45" spans="1:2" ht="15">
      <c r="A45" s="147">
        <f t="shared" si="1"/>
        <v>43</v>
      </c>
      <c r="B45" s="147" t="s">
        <v>414</v>
      </c>
    </row>
    <row r="46" spans="1:2" ht="15">
      <c r="A46" s="147">
        <f t="shared" si="1"/>
        <v>44</v>
      </c>
      <c r="B46" s="147" t="s">
        <v>415</v>
      </c>
    </row>
    <row r="47" spans="1:2" ht="15">
      <c r="A47" s="147">
        <f t="shared" si="1"/>
        <v>45</v>
      </c>
      <c r="B47" s="147" t="s">
        <v>416</v>
      </c>
    </row>
    <row r="48" spans="1:2" ht="15">
      <c r="A48" s="147">
        <f t="shared" si="1"/>
        <v>46</v>
      </c>
      <c r="B48" s="147" t="s">
        <v>417</v>
      </c>
    </row>
    <row r="49" spans="1:2" ht="15">
      <c r="A49" s="147">
        <f t="shared" si="1"/>
        <v>47</v>
      </c>
      <c r="B49" s="147" t="s">
        <v>418</v>
      </c>
    </row>
    <row r="50" spans="2:3" ht="15">
      <c r="B50" s="280" t="s">
        <v>419</v>
      </c>
      <c r="C50" s="280"/>
    </row>
    <row r="51" spans="1:2" ht="15">
      <c r="A51" s="147">
        <f>+A49+1</f>
        <v>48</v>
      </c>
      <c r="B51" s="147" t="s">
        <v>420</v>
      </c>
    </row>
    <row r="52" spans="1:2" ht="15">
      <c r="A52" s="147">
        <f>+A51+1</f>
        <v>49</v>
      </c>
      <c r="B52" s="147" t="s">
        <v>421</v>
      </c>
    </row>
    <row r="53" spans="1:2" ht="15">
      <c r="A53" s="147">
        <f>+A52+1</f>
        <v>50</v>
      </c>
      <c r="B53" s="147" t="s">
        <v>422</v>
      </c>
    </row>
    <row r="54" spans="1:2" ht="15">
      <c r="A54" s="147">
        <f>+A53+1</f>
        <v>51</v>
      </c>
      <c r="B54" s="147" t="s">
        <v>423</v>
      </c>
    </row>
    <row r="55" spans="1:2" ht="15">
      <c r="A55" s="147">
        <f>+A54+1</f>
        <v>52</v>
      </c>
      <c r="B55" s="147" t="s">
        <v>424</v>
      </c>
    </row>
    <row r="56" spans="1:2" ht="15">
      <c r="A56" s="147">
        <f>+A55+1</f>
        <v>53</v>
      </c>
      <c r="B56" s="147" t="s">
        <v>425</v>
      </c>
    </row>
  </sheetData>
  <sheetProtection/>
  <mergeCells count="3">
    <mergeCell ref="B1:C1"/>
    <mergeCell ref="B32:C32"/>
    <mergeCell ref="B50:C5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33"/>
  <sheetViews>
    <sheetView zoomScalePageLayoutView="0" workbookViewId="0" topLeftCell="A1">
      <selection activeCell="A1" sqref="A1"/>
    </sheetView>
  </sheetViews>
  <sheetFormatPr defaultColWidth="9.140625" defaultRowHeight="15"/>
  <cols>
    <col min="1" max="1" width="7.28125" style="0" customWidth="1"/>
    <col min="2" max="2" width="41.57421875" style="0" customWidth="1"/>
    <col min="3" max="3" width="28.140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90" t="s">
        <v>79</v>
      </c>
      <c r="B2" s="190"/>
      <c r="C2" s="190"/>
      <c r="D2" s="190"/>
      <c r="E2" s="190"/>
      <c r="F2" s="190"/>
      <c r="G2" s="190"/>
      <c r="H2" s="190"/>
    </row>
    <row r="3" spans="1:8" ht="15">
      <c r="A3" s="191" t="s">
        <v>1</v>
      </c>
      <c r="B3" s="191"/>
      <c r="C3" s="191"/>
      <c r="D3" s="191"/>
      <c r="E3" s="191"/>
      <c r="F3" s="191"/>
      <c r="G3" s="191"/>
      <c r="H3" s="191"/>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11</v>
      </c>
      <c r="C6" s="24"/>
      <c r="D6" s="24"/>
      <c r="E6" s="24"/>
      <c r="F6" s="24"/>
      <c r="G6" s="24"/>
      <c r="H6" s="19"/>
    </row>
    <row r="7" spans="1:8" ht="15">
      <c r="A7" s="19">
        <v>1</v>
      </c>
      <c r="B7" s="24" t="s">
        <v>24</v>
      </c>
      <c r="C7" s="21" t="s">
        <v>25</v>
      </c>
      <c r="D7" s="21" t="s">
        <v>49</v>
      </c>
      <c r="E7" s="22">
        <v>90</v>
      </c>
      <c r="F7" s="22">
        <v>903.0550685</v>
      </c>
      <c r="G7" s="32">
        <v>7.78</v>
      </c>
      <c r="H7" s="32">
        <v>8.26</v>
      </c>
    </row>
    <row r="8" spans="1:8" ht="15">
      <c r="A8" s="19">
        <f>A7+1</f>
        <v>2</v>
      </c>
      <c r="B8" s="24" t="s">
        <v>27</v>
      </c>
      <c r="C8" s="21" t="s">
        <v>28</v>
      </c>
      <c r="D8" s="21" t="s">
        <v>33</v>
      </c>
      <c r="E8" s="22">
        <v>11</v>
      </c>
      <c r="F8" s="22">
        <v>110.3733973</v>
      </c>
      <c r="G8" s="32">
        <v>0.95</v>
      </c>
      <c r="H8" s="32">
        <v>8.26</v>
      </c>
    </row>
    <row r="9" spans="1:8" ht="15">
      <c r="A9" s="19">
        <f>A8+1</f>
        <v>3</v>
      </c>
      <c r="B9" s="24" t="s">
        <v>50</v>
      </c>
      <c r="C9" s="21" t="s">
        <v>51</v>
      </c>
      <c r="D9" s="21" t="s">
        <v>52</v>
      </c>
      <c r="E9" s="22">
        <v>200</v>
      </c>
      <c r="F9" s="22">
        <v>35.230137</v>
      </c>
      <c r="G9" s="32">
        <v>0.3</v>
      </c>
      <c r="H9" s="32">
        <v>16</v>
      </c>
    </row>
    <row r="10" spans="1:8" ht="15">
      <c r="A10" s="19">
        <f>A9+1</f>
        <v>4</v>
      </c>
      <c r="B10" s="24" t="s">
        <v>27</v>
      </c>
      <c r="C10" s="21" t="s">
        <v>28</v>
      </c>
      <c r="D10" s="21" t="s">
        <v>35</v>
      </c>
      <c r="E10" s="22">
        <v>8</v>
      </c>
      <c r="F10" s="22">
        <v>32.9171152</v>
      </c>
      <c r="G10" s="32">
        <v>0.28</v>
      </c>
      <c r="H10" s="32">
        <v>8.26</v>
      </c>
    </row>
    <row r="11" spans="1:8" ht="15">
      <c r="A11" s="19"/>
      <c r="B11" s="24"/>
      <c r="C11" s="21"/>
      <c r="D11" s="21"/>
      <c r="E11" s="22"/>
      <c r="F11" s="22"/>
      <c r="G11" s="32"/>
      <c r="H11" s="22"/>
    </row>
    <row r="12" spans="1:8" ht="15">
      <c r="A12" s="50"/>
      <c r="B12" s="57" t="s">
        <v>12</v>
      </c>
      <c r="C12" s="52"/>
      <c r="D12" s="52"/>
      <c r="E12" s="53"/>
      <c r="F12" s="53"/>
      <c r="G12" s="54"/>
      <c r="H12" s="53"/>
    </row>
    <row r="13" spans="1:8" ht="15">
      <c r="A13" s="50">
        <v>5</v>
      </c>
      <c r="B13" s="51" t="s">
        <v>42</v>
      </c>
      <c r="C13" s="52" t="s">
        <v>43</v>
      </c>
      <c r="D13" s="52" t="s">
        <v>44</v>
      </c>
      <c r="E13" s="53">
        <v>458</v>
      </c>
      <c r="F13" s="53">
        <v>2287.3352522</v>
      </c>
      <c r="G13" s="54">
        <v>19.7</v>
      </c>
      <c r="H13" s="54">
        <v>4.35</v>
      </c>
    </row>
    <row r="14" spans="1:8" ht="15">
      <c r="A14" s="50">
        <f>A13+1</f>
        <v>6</v>
      </c>
      <c r="B14" s="51" t="s">
        <v>39</v>
      </c>
      <c r="C14" s="52" t="s">
        <v>40</v>
      </c>
      <c r="D14" s="52" t="s">
        <v>41</v>
      </c>
      <c r="E14" s="53">
        <v>207</v>
      </c>
      <c r="F14" s="53">
        <v>1016.0099127</v>
      </c>
      <c r="G14" s="54">
        <v>8.75</v>
      </c>
      <c r="H14" s="54">
        <v>5.1</v>
      </c>
    </row>
    <row r="15" spans="1:8" ht="15">
      <c r="A15" s="50">
        <f>A14+1</f>
        <v>7</v>
      </c>
      <c r="B15" s="51" t="s">
        <v>42</v>
      </c>
      <c r="C15" s="52" t="s">
        <v>43</v>
      </c>
      <c r="D15" s="52" t="s">
        <v>48</v>
      </c>
      <c r="E15" s="53">
        <v>72</v>
      </c>
      <c r="F15" s="53">
        <v>359.782926</v>
      </c>
      <c r="G15" s="54">
        <v>3.1</v>
      </c>
      <c r="H15" s="54">
        <v>4.5</v>
      </c>
    </row>
    <row r="16" spans="1:8" ht="15">
      <c r="A16" s="50">
        <f>A15+1</f>
        <v>8</v>
      </c>
      <c r="B16" s="51" t="s">
        <v>36</v>
      </c>
      <c r="C16" s="52" t="s">
        <v>37</v>
      </c>
      <c r="D16" s="52" t="s">
        <v>38</v>
      </c>
      <c r="E16" s="53">
        <v>36</v>
      </c>
      <c r="F16" s="53">
        <v>179.7876815</v>
      </c>
      <c r="G16" s="54">
        <v>1.55</v>
      </c>
      <c r="H16" s="54">
        <v>4.9</v>
      </c>
    </row>
    <row r="17" spans="1:8" ht="15">
      <c r="A17" s="50">
        <f>A16+1</f>
        <v>9</v>
      </c>
      <c r="B17" s="51" t="s">
        <v>45</v>
      </c>
      <c r="C17" s="52" t="s">
        <v>40</v>
      </c>
      <c r="D17" s="52" t="s">
        <v>46</v>
      </c>
      <c r="E17" s="53">
        <v>19</v>
      </c>
      <c r="F17" s="53">
        <v>94.0244003</v>
      </c>
      <c r="G17" s="54">
        <v>0.81</v>
      </c>
      <c r="H17" s="54">
        <v>4.7</v>
      </c>
    </row>
    <row r="18" spans="1:8" ht="15">
      <c r="A18" s="50">
        <f>A17+1</f>
        <v>10</v>
      </c>
      <c r="B18" s="51" t="s">
        <v>39</v>
      </c>
      <c r="C18" s="52" t="s">
        <v>40</v>
      </c>
      <c r="D18" s="52" t="s">
        <v>47</v>
      </c>
      <c r="E18" s="53">
        <v>17</v>
      </c>
      <c r="F18" s="53">
        <v>84.1186373</v>
      </c>
      <c r="G18" s="54">
        <v>0.72</v>
      </c>
      <c r="H18" s="54">
        <v>4.75</v>
      </c>
    </row>
    <row r="19" spans="1:8" ht="15">
      <c r="A19" s="19"/>
      <c r="B19" s="24"/>
      <c r="C19" s="21"/>
      <c r="D19" s="21"/>
      <c r="E19" s="22"/>
      <c r="F19" s="22"/>
      <c r="G19" s="32"/>
      <c r="H19" s="22"/>
    </row>
    <row r="20" spans="1:8" ht="15">
      <c r="A20" s="35"/>
      <c r="B20" s="36" t="s">
        <v>14</v>
      </c>
      <c r="C20" s="37"/>
      <c r="D20" s="37"/>
      <c r="E20" s="38"/>
      <c r="F20" s="38">
        <v>5102.634528</v>
      </c>
      <c r="G20" s="39">
        <v>43.940000000000005</v>
      </c>
      <c r="H20" s="38"/>
    </row>
    <row r="21" spans="1:8" ht="15">
      <c r="A21" s="14"/>
      <c r="B21" s="20" t="s">
        <v>15</v>
      </c>
      <c r="C21" s="15"/>
      <c r="D21" s="15"/>
      <c r="E21" s="16"/>
      <c r="F21" s="17"/>
      <c r="G21" s="18"/>
      <c r="H21" s="17"/>
    </row>
    <row r="22" spans="1:8" ht="15">
      <c r="A22" s="19"/>
      <c r="B22" s="24" t="s">
        <v>15</v>
      </c>
      <c r="C22" s="21"/>
      <c r="D22" s="21"/>
      <c r="E22" s="22"/>
      <c r="F22" s="22">
        <v>6477.7595</v>
      </c>
      <c r="G22" s="32">
        <v>55.8</v>
      </c>
      <c r="H22" s="56">
        <v>0.037</v>
      </c>
    </row>
    <row r="23" spans="1:8" ht="15">
      <c r="A23" s="35"/>
      <c r="B23" s="36" t="s">
        <v>14</v>
      </c>
      <c r="C23" s="37"/>
      <c r="D23" s="37"/>
      <c r="E23" s="44"/>
      <c r="F23" s="38">
        <v>6477.76</v>
      </c>
      <c r="G23" s="39">
        <v>55.8</v>
      </c>
      <c r="H23" s="38"/>
    </row>
    <row r="24" spans="1:8" ht="15">
      <c r="A24" s="26"/>
      <c r="B24" s="29" t="s">
        <v>16</v>
      </c>
      <c r="C24" s="27"/>
      <c r="D24" s="27"/>
      <c r="E24" s="28"/>
      <c r="F24" s="30"/>
      <c r="G24" s="31"/>
      <c r="H24" s="30"/>
    </row>
    <row r="25" spans="1:8" ht="15">
      <c r="A25" s="26"/>
      <c r="B25" s="29" t="s">
        <v>17</v>
      </c>
      <c r="C25" s="27"/>
      <c r="D25" s="27"/>
      <c r="E25" s="28"/>
      <c r="F25" s="22">
        <v>28.9362950000007</v>
      </c>
      <c r="G25" s="32">
        <v>0.259999999999995</v>
      </c>
      <c r="H25" s="22"/>
    </row>
    <row r="26" spans="1:8" ht="15">
      <c r="A26" s="35"/>
      <c r="B26" s="45" t="s">
        <v>14</v>
      </c>
      <c r="C26" s="37"/>
      <c r="D26" s="37"/>
      <c r="E26" s="44"/>
      <c r="F26" s="38">
        <v>28.9362950000007</v>
      </c>
      <c r="G26" s="39">
        <v>0.259999999999995</v>
      </c>
      <c r="H26" s="38"/>
    </row>
    <row r="27" spans="1:8" ht="15">
      <c r="A27" s="46"/>
      <c r="B27" s="48" t="s">
        <v>18</v>
      </c>
      <c r="C27" s="47"/>
      <c r="D27" s="47"/>
      <c r="E27" s="47"/>
      <c r="F27" s="33">
        <v>11609.33</v>
      </c>
      <c r="G27" s="34" t="s">
        <v>19</v>
      </c>
      <c r="H27" s="33"/>
    </row>
    <row r="29" spans="1:7" ht="29.25" customHeight="1">
      <c r="A29" s="58" t="s">
        <v>84</v>
      </c>
      <c r="B29" s="192" t="s">
        <v>85</v>
      </c>
      <c r="C29" s="192"/>
      <c r="D29" s="192"/>
      <c r="E29" s="192"/>
      <c r="F29" s="192"/>
      <c r="G29" s="193"/>
    </row>
    <row r="31" spans="1:5" ht="15">
      <c r="A31" t="s">
        <v>84</v>
      </c>
      <c r="B31" s="59" t="s">
        <v>86</v>
      </c>
      <c r="C31" s="59"/>
      <c r="D31" s="59"/>
      <c r="E31" s="59"/>
    </row>
    <row r="32" spans="2:5" ht="15">
      <c r="B32" s="60" t="s">
        <v>87</v>
      </c>
      <c r="C32" s="60"/>
      <c r="D32" s="60"/>
      <c r="E32" s="60"/>
    </row>
    <row r="33" spans="2:6" ht="29.25" customHeight="1">
      <c r="B33" s="194" t="s">
        <v>88</v>
      </c>
      <c r="C33" s="194"/>
      <c r="D33" s="194"/>
      <c r="E33" s="194"/>
      <c r="F33" s="194"/>
    </row>
  </sheetData>
  <sheetProtection/>
  <mergeCells count="4">
    <mergeCell ref="A2:H2"/>
    <mergeCell ref="A3:H3"/>
    <mergeCell ref="B29:G29"/>
    <mergeCell ref="B33:F33"/>
  </mergeCells>
  <conditionalFormatting sqref="C20:D20 C23:E26 F24 H24">
    <cfRule type="cellIs" priority="1" dxfId="26" operator="lessThan" stopIfTrue="1">
      <formula>0</formula>
    </cfRule>
  </conditionalFormatting>
  <conditionalFormatting sqref="G24">
    <cfRule type="cellIs" priority="2" dxfId="26" operator="lessThan" stopIfTrue="1">
      <formula>0</formula>
    </cfRule>
  </conditionalFormatting>
  <printOptions/>
  <pageMargins left="0.7" right="0.7" top="0.75" bottom="0.75" header="0.3" footer="0.3"/>
  <pageSetup horizontalDpi="600" verticalDpi="600" orientation="portrait" paperSize="9" r:id="rId1"/>
  <headerFooter>
    <oddHeader>&amp;C&amp;"Calibri"&amp;11&amp;KFF0000Classification - Confidential&amp;1#</oddHeader>
    <oddFooter>&amp;C&amp;1#&amp;"Calibri"&amp;11&amp;KFF0000Classification - Confidential</oddFooter>
  </headerFooter>
</worksheet>
</file>

<file path=xl/worksheets/sheet30.xml><?xml version="1.0" encoding="utf-8"?>
<worksheet xmlns="http://schemas.openxmlformats.org/spreadsheetml/2006/main" xmlns:r="http://schemas.openxmlformats.org/officeDocument/2006/relationships">
  <dimension ref="A1:C56"/>
  <sheetViews>
    <sheetView zoomScalePageLayoutView="0" workbookViewId="0" topLeftCell="A1">
      <selection activeCell="A1" sqref="A1"/>
    </sheetView>
  </sheetViews>
  <sheetFormatPr defaultColWidth="8.7109375" defaultRowHeight="15"/>
  <cols>
    <col min="1" max="1" width="8.7109375" style="147" customWidth="1"/>
    <col min="2" max="2" width="52.8515625" style="147" bestFit="1" customWidth="1"/>
    <col min="3" max="3" width="42.7109375" style="147" bestFit="1" customWidth="1"/>
    <col min="4" max="16384" width="8.7109375" style="147" customWidth="1"/>
  </cols>
  <sheetData>
    <row r="1" spans="1:3" ht="15">
      <c r="A1" s="147" t="s">
        <v>355</v>
      </c>
      <c r="B1" s="280" t="s">
        <v>356</v>
      </c>
      <c r="C1" s="280"/>
    </row>
    <row r="2" spans="1:3" ht="15">
      <c r="A2" s="147">
        <v>1</v>
      </c>
      <c r="B2" s="147" t="s">
        <v>357</v>
      </c>
      <c r="C2" s="147" t="s">
        <v>426</v>
      </c>
    </row>
    <row r="3" spans="1:3" ht="15">
      <c r="A3" s="147">
        <f>+A2+1</f>
        <v>2</v>
      </c>
      <c r="B3" s="147" t="s">
        <v>359</v>
      </c>
      <c r="C3" s="147" t="s">
        <v>427</v>
      </c>
    </row>
    <row r="4" spans="1:3" ht="15">
      <c r="A4" s="147">
        <f aca="true" t="shared" si="0" ref="A4:A31">+A3+1</f>
        <v>3</v>
      </c>
      <c r="B4" s="147" t="s">
        <v>361</v>
      </c>
      <c r="C4" s="147" t="s">
        <v>129</v>
      </c>
    </row>
    <row r="5" spans="1:3" ht="15">
      <c r="A5" s="147">
        <f t="shared" si="0"/>
        <v>4</v>
      </c>
      <c r="B5" s="147" t="s">
        <v>362</v>
      </c>
      <c r="C5" s="147" t="s">
        <v>363</v>
      </c>
    </row>
    <row r="6" spans="1:3" ht="15">
      <c r="A6" s="147">
        <f t="shared" si="0"/>
        <v>5</v>
      </c>
      <c r="B6" s="147" t="s">
        <v>364</v>
      </c>
      <c r="C6" s="147" t="s">
        <v>363</v>
      </c>
    </row>
    <row r="7" spans="1:3" ht="15">
      <c r="A7" s="147">
        <f t="shared" si="0"/>
        <v>6</v>
      </c>
      <c r="B7" s="147" t="s">
        <v>365</v>
      </c>
      <c r="C7" s="147" t="s">
        <v>366</v>
      </c>
    </row>
    <row r="8" spans="1:3" ht="15">
      <c r="A8" s="147">
        <f t="shared" si="0"/>
        <v>7</v>
      </c>
      <c r="B8" s="147" t="s">
        <v>367</v>
      </c>
      <c r="C8" s="147" t="s">
        <v>363</v>
      </c>
    </row>
    <row r="9" spans="1:3" ht="105">
      <c r="A9" s="147">
        <f t="shared" si="0"/>
        <v>8</v>
      </c>
      <c r="B9" s="147" t="s">
        <v>368</v>
      </c>
      <c r="C9" s="148" t="s">
        <v>369</v>
      </c>
    </row>
    <row r="10" spans="1:3" ht="45">
      <c r="A10" s="147">
        <f t="shared" si="0"/>
        <v>9</v>
      </c>
      <c r="B10" s="147" t="s">
        <v>370</v>
      </c>
      <c r="C10" s="148" t="s">
        <v>371</v>
      </c>
    </row>
    <row r="11" spans="1:3" ht="15">
      <c r="A11" s="147">
        <f t="shared" si="0"/>
        <v>10</v>
      </c>
      <c r="B11" s="147" t="s">
        <v>372</v>
      </c>
      <c r="C11" s="147">
        <v>1000000</v>
      </c>
    </row>
    <row r="12" spans="1:3" ht="15">
      <c r="A12" s="147">
        <f t="shared" si="0"/>
        <v>11</v>
      </c>
      <c r="B12" s="147" t="s">
        <v>373</v>
      </c>
      <c r="C12" s="149">
        <v>41701</v>
      </c>
    </row>
    <row r="13" spans="1:3" ht="15">
      <c r="A13" s="147">
        <f t="shared" si="0"/>
        <v>12</v>
      </c>
      <c r="B13" s="147" t="s">
        <v>374</v>
      </c>
      <c r="C13" s="149">
        <v>42111</v>
      </c>
    </row>
    <row r="14" spans="1:3" ht="15">
      <c r="A14" s="147">
        <f t="shared" si="0"/>
        <v>13</v>
      </c>
      <c r="B14" s="147" t="s">
        <v>375</v>
      </c>
      <c r="C14" s="149" t="s">
        <v>363</v>
      </c>
    </row>
    <row r="15" spans="1:3" ht="15">
      <c r="A15" s="147">
        <f t="shared" si="0"/>
        <v>14</v>
      </c>
      <c r="B15" s="147" t="s">
        <v>376</v>
      </c>
      <c r="C15" s="147" t="s">
        <v>363</v>
      </c>
    </row>
    <row r="16" spans="1:3" ht="15">
      <c r="A16" s="147">
        <f t="shared" si="0"/>
        <v>15</v>
      </c>
      <c r="B16" s="147" t="s">
        <v>377</v>
      </c>
      <c r="C16" s="149" t="s">
        <v>363</v>
      </c>
    </row>
    <row r="17" spans="1:3" ht="15">
      <c r="A17" s="147">
        <f t="shared" si="0"/>
        <v>16</v>
      </c>
      <c r="B17" s="147" t="s">
        <v>378</v>
      </c>
      <c r="C17" s="147" t="s">
        <v>379</v>
      </c>
    </row>
    <row r="18" spans="1:2" ht="15">
      <c r="A18" s="147">
        <f t="shared" si="0"/>
        <v>17</v>
      </c>
      <c r="B18" s="147" t="s">
        <v>380</v>
      </c>
    </row>
    <row r="19" spans="1:3" ht="15">
      <c r="A19" s="147">
        <f t="shared" si="0"/>
        <v>18</v>
      </c>
      <c r="B19" s="147" t="s">
        <v>381</v>
      </c>
      <c r="C19" s="147" t="s">
        <v>382</v>
      </c>
    </row>
    <row r="20" spans="1:2" ht="15">
      <c r="A20" s="147">
        <f t="shared" si="0"/>
        <v>19</v>
      </c>
      <c r="B20" s="147" t="s">
        <v>383</v>
      </c>
    </row>
    <row r="21" spans="1:2" ht="15">
      <c r="A21" s="147">
        <f t="shared" si="0"/>
        <v>20</v>
      </c>
      <c r="B21" s="147" t="s">
        <v>384</v>
      </c>
    </row>
    <row r="22" spans="1:3" ht="15">
      <c r="A22" s="147">
        <f t="shared" si="0"/>
        <v>21</v>
      </c>
      <c r="B22" s="147" t="s">
        <v>385</v>
      </c>
      <c r="C22" s="150">
        <v>0.01</v>
      </c>
    </row>
    <row r="23" spans="1:3" ht="15">
      <c r="A23" s="147">
        <f t="shared" si="0"/>
        <v>22</v>
      </c>
      <c r="B23" s="147" t="s">
        <v>386</v>
      </c>
      <c r="C23" s="147" t="s">
        <v>363</v>
      </c>
    </row>
    <row r="24" spans="1:3" ht="15">
      <c r="A24" s="147">
        <f t="shared" si="0"/>
        <v>23</v>
      </c>
      <c r="B24" s="147" t="s">
        <v>387</v>
      </c>
      <c r="C24" s="147" t="s">
        <v>388</v>
      </c>
    </row>
    <row r="25" spans="1:3" ht="15">
      <c r="A25" s="147">
        <f t="shared" si="0"/>
        <v>24</v>
      </c>
      <c r="B25" s="147" t="s">
        <v>389</v>
      </c>
      <c r="C25" s="147" t="s">
        <v>390</v>
      </c>
    </row>
    <row r="26" spans="1:3" ht="15">
      <c r="A26" s="147">
        <f t="shared" si="0"/>
        <v>25</v>
      </c>
      <c r="B26" s="147" t="s">
        <v>391</v>
      </c>
      <c r="C26" s="147" t="s">
        <v>392</v>
      </c>
    </row>
    <row r="27" spans="1:2" ht="15">
      <c r="A27" s="147">
        <f t="shared" si="0"/>
        <v>26</v>
      </c>
      <c r="B27" s="147" t="s">
        <v>393</v>
      </c>
    </row>
    <row r="28" spans="1:3" ht="15">
      <c r="A28" s="147">
        <f t="shared" si="0"/>
        <v>27</v>
      </c>
      <c r="B28" s="147" t="s">
        <v>394</v>
      </c>
      <c r="C28" s="147" t="s">
        <v>363</v>
      </c>
    </row>
    <row r="29" spans="1:3" ht="15">
      <c r="A29" s="147">
        <f t="shared" si="0"/>
        <v>28</v>
      </c>
      <c r="B29" s="147" t="s">
        <v>396</v>
      </c>
      <c r="C29" s="147" t="s">
        <v>363</v>
      </c>
    </row>
    <row r="30" spans="1:2" ht="15">
      <c r="A30" s="147">
        <f t="shared" si="0"/>
        <v>29</v>
      </c>
      <c r="B30" s="147" t="s">
        <v>398</v>
      </c>
    </row>
    <row r="31" spans="1:3" ht="15">
      <c r="A31" s="147">
        <f t="shared" si="0"/>
        <v>30</v>
      </c>
      <c r="B31" s="147" t="s">
        <v>399</v>
      </c>
      <c r="C31" s="147" t="s">
        <v>428</v>
      </c>
    </row>
    <row r="32" spans="2:3" ht="15">
      <c r="B32" s="280" t="s">
        <v>401</v>
      </c>
      <c r="C32" s="280"/>
    </row>
    <row r="33" spans="1:3" ht="15">
      <c r="A33" s="147">
        <f>+A31+1</f>
        <v>31</v>
      </c>
      <c r="B33" s="147" t="s">
        <v>402</v>
      </c>
      <c r="C33" s="147">
        <v>10000000</v>
      </c>
    </row>
    <row r="34" spans="1:3" ht="15">
      <c r="A34" s="147">
        <f>+A33+1</f>
        <v>32</v>
      </c>
      <c r="B34" s="147" t="s">
        <v>403</v>
      </c>
      <c r="C34" s="147">
        <v>1000000</v>
      </c>
    </row>
    <row r="35" spans="1:2" ht="15">
      <c r="A35" s="147">
        <f aca="true" t="shared" si="1" ref="A35:A49">+A34+1</f>
        <v>33</v>
      </c>
      <c r="B35" s="147" t="s">
        <v>404</v>
      </c>
    </row>
    <row r="36" spans="1:2" ht="15">
      <c r="A36" s="147">
        <f t="shared" si="1"/>
        <v>34</v>
      </c>
      <c r="B36" s="147" t="s">
        <v>405</v>
      </c>
    </row>
    <row r="37" spans="1:2" ht="15">
      <c r="A37" s="147">
        <f t="shared" si="1"/>
        <v>35</v>
      </c>
      <c r="B37" s="147" t="s">
        <v>406</v>
      </c>
    </row>
    <row r="38" spans="1:2" ht="15">
      <c r="A38" s="147">
        <f t="shared" si="1"/>
        <v>36</v>
      </c>
      <c r="B38" s="147" t="s">
        <v>407</v>
      </c>
    </row>
    <row r="39" spans="1:2" ht="15">
      <c r="A39" s="147">
        <f t="shared" si="1"/>
        <v>37</v>
      </c>
      <c r="B39" s="147" t="s">
        <v>408</v>
      </c>
    </row>
    <row r="40" spans="1:2" ht="15">
      <c r="A40" s="147">
        <f t="shared" si="1"/>
        <v>38</v>
      </c>
      <c r="B40" s="147" t="s">
        <v>409</v>
      </c>
    </row>
    <row r="41" spans="1:2" ht="15">
      <c r="A41" s="147">
        <f t="shared" si="1"/>
        <v>39</v>
      </c>
      <c r="B41" s="147" t="s">
        <v>410</v>
      </c>
    </row>
    <row r="42" spans="1:2" ht="15">
      <c r="A42" s="147">
        <f t="shared" si="1"/>
        <v>40</v>
      </c>
      <c r="B42" s="147" t="s">
        <v>411</v>
      </c>
    </row>
    <row r="43" spans="1:2" ht="15">
      <c r="A43" s="147">
        <f t="shared" si="1"/>
        <v>41</v>
      </c>
      <c r="B43" s="147" t="s">
        <v>412</v>
      </c>
    </row>
    <row r="44" spans="1:2" ht="15">
      <c r="A44" s="147">
        <f t="shared" si="1"/>
        <v>42</v>
      </c>
      <c r="B44" s="147" t="s">
        <v>413</v>
      </c>
    </row>
    <row r="45" spans="1:2" ht="15">
      <c r="A45" s="147">
        <f t="shared" si="1"/>
        <v>43</v>
      </c>
      <c r="B45" s="147" t="s">
        <v>414</v>
      </c>
    </row>
    <row r="46" spans="1:2" ht="15">
      <c r="A46" s="147">
        <f t="shared" si="1"/>
        <v>44</v>
      </c>
      <c r="B46" s="147" t="s">
        <v>415</v>
      </c>
    </row>
    <row r="47" spans="1:2" ht="15">
      <c r="A47" s="147">
        <f t="shared" si="1"/>
        <v>45</v>
      </c>
      <c r="B47" s="147" t="s">
        <v>416</v>
      </c>
    </row>
    <row r="48" spans="1:2" ht="15">
      <c r="A48" s="147">
        <f t="shared" si="1"/>
        <v>46</v>
      </c>
      <c r="B48" s="147" t="s">
        <v>417</v>
      </c>
    </row>
    <row r="49" spans="1:2" ht="15">
      <c r="A49" s="147">
        <f t="shared" si="1"/>
        <v>47</v>
      </c>
      <c r="B49" s="147" t="s">
        <v>418</v>
      </c>
    </row>
    <row r="50" spans="2:3" ht="15">
      <c r="B50" s="280" t="s">
        <v>419</v>
      </c>
      <c r="C50" s="280"/>
    </row>
    <row r="51" spans="1:2" ht="15">
      <c r="A51" s="147">
        <f>+A49+1</f>
        <v>48</v>
      </c>
      <c r="B51" s="147" t="s">
        <v>420</v>
      </c>
    </row>
    <row r="52" spans="1:2" ht="15">
      <c r="A52" s="147">
        <f>+A51+1</f>
        <v>49</v>
      </c>
      <c r="B52" s="147" t="s">
        <v>421</v>
      </c>
    </row>
    <row r="53" spans="1:2" ht="15">
      <c r="A53" s="147">
        <f>+A52+1</f>
        <v>50</v>
      </c>
      <c r="B53" s="147" t="s">
        <v>422</v>
      </c>
    </row>
    <row r="54" spans="1:2" ht="15">
      <c r="A54" s="147">
        <f>+A53+1</f>
        <v>51</v>
      </c>
      <c r="B54" s="147" t="s">
        <v>423</v>
      </c>
    </row>
    <row r="55" spans="1:2" ht="15">
      <c r="A55" s="147">
        <f>+A54+1</f>
        <v>52</v>
      </c>
      <c r="B55" s="147" t="s">
        <v>424</v>
      </c>
    </row>
    <row r="56" spans="1:2" ht="15">
      <c r="A56" s="147">
        <f>+A55+1</f>
        <v>53</v>
      </c>
      <c r="B56" s="147" t="s">
        <v>425</v>
      </c>
    </row>
  </sheetData>
  <sheetProtection/>
  <mergeCells count="3">
    <mergeCell ref="B1:C1"/>
    <mergeCell ref="B32:C32"/>
    <mergeCell ref="B50:C50"/>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C56"/>
  <sheetViews>
    <sheetView zoomScalePageLayoutView="0" workbookViewId="0" topLeftCell="A1">
      <selection activeCell="A1" sqref="A1"/>
    </sheetView>
  </sheetViews>
  <sheetFormatPr defaultColWidth="8.7109375" defaultRowHeight="15"/>
  <cols>
    <col min="1" max="1" width="8.7109375" style="147" customWidth="1"/>
    <col min="2" max="2" width="52.8515625" style="147" bestFit="1" customWidth="1"/>
    <col min="3" max="3" width="42.7109375" style="147" bestFit="1" customWidth="1"/>
    <col min="4" max="16384" width="8.7109375" style="147" customWidth="1"/>
  </cols>
  <sheetData>
    <row r="1" spans="1:3" ht="15">
      <c r="A1" s="147" t="s">
        <v>355</v>
      </c>
      <c r="B1" s="280" t="s">
        <v>356</v>
      </c>
      <c r="C1" s="280"/>
    </row>
    <row r="2" spans="1:3" ht="15">
      <c r="A2" s="147">
        <v>1</v>
      </c>
      <c r="B2" s="147" t="s">
        <v>357</v>
      </c>
      <c r="C2" s="147" t="s">
        <v>429</v>
      </c>
    </row>
    <row r="3" spans="1:3" ht="15">
      <c r="A3" s="147">
        <f>+A2+1</f>
        <v>2</v>
      </c>
      <c r="B3" s="147" t="s">
        <v>359</v>
      </c>
      <c r="C3" s="147" t="s">
        <v>427</v>
      </c>
    </row>
    <row r="4" spans="1:3" ht="15">
      <c r="A4" s="147">
        <f aca="true" t="shared" si="0" ref="A4:A31">+A3+1</f>
        <v>3</v>
      </c>
      <c r="B4" s="147" t="s">
        <v>361</v>
      </c>
      <c r="C4" s="147" t="s">
        <v>129</v>
      </c>
    </row>
    <row r="5" spans="1:3" ht="15">
      <c r="A5" s="147">
        <f t="shared" si="0"/>
        <v>4</v>
      </c>
      <c r="B5" s="147" t="s">
        <v>362</v>
      </c>
      <c r="C5" s="147" t="s">
        <v>363</v>
      </c>
    </row>
    <row r="6" spans="1:3" ht="15">
      <c r="A6" s="147">
        <f t="shared" si="0"/>
        <v>5</v>
      </c>
      <c r="B6" s="147" t="s">
        <v>364</v>
      </c>
      <c r="C6" s="147" t="s">
        <v>363</v>
      </c>
    </row>
    <row r="7" spans="1:3" ht="15">
      <c r="A7" s="147">
        <f t="shared" si="0"/>
        <v>6</v>
      </c>
      <c r="B7" s="147" t="s">
        <v>365</v>
      </c>
      <c r="C7" s="147" t="s">
        <v>366</v>
      </c>
    </row>
    <row r="8" spans="1:3" ht="15">
      <c r="A8" s="147">
        <f t="shared" si="0"/>
        <v>7</v>
      </c>
      <c r="B8" s="147" t="s">
        <v>367</v>
      </c>
      <c r="C8" s="147" t="s">
        <v>363</v>
      </c>
    </row>
    <row r="9" spans="1:3" ht="105">
      <c r="A9" s="147">
        <f t="shared" si="0"/>
        <v>8</v>
      </c>
      <c r="B9" s="147" t="s">
        <v>368</v>
      </c>
      <c r="C9" s="148" t="s">
        <v>369</v>
      </c>
    </row>
    <row r="10" spans="1:3" ht="45">
      <c r="A10" s="147">
        <f t="shared" si="0"/>
        <v>9</v>
      </c>
      <c r="B10" s="147" t="s">
        <v>370</v>
      </c>
      <c r="C10" s="148" t="s">
        <v>371</v>
      </c>
    </row>
    <row r="11" spans="1:3" ht="15">
      <c r="A11" s="147">
        <f t="shared" si="0"/>
        <v>10</v>
      </c>
      <c r="B11" s="147" t="s">
        <v>372</v>
      </c>
      <c r="C11" s="147">
        <v>1000000</v>
      </c>
    </row>
    <row r="12" spans="1:3" ht="15">
      <c r="A12" s="147">
        <f t="shared" si="0"/>
        <v>11</v>
      </c>
      <c r="B12" s="147" t="s">
        <v>373</v>
      </c>
      <c r="C12" s="149">
        <v>41701</v>
      </c>
    </row>
    <row r="13" spans="1:3" ht="15">
      <c r="A13" s="147">
        <f t="shared" si="0"/>
        <v>12</v>
      </c>
      <c r="B13" s="147" t="s">
        <v>374</v>
      </c>
      <c r="C13" s="149">
        <v>42111</v>
      </c>
    </row>
    <row r="14" spans="1:3" ht="15">
      <c r="A14" s="147">
        <f t="shared" si="0"/>
        <v>13</v>
      </c>
      <c r="B14" s="147" t="s">
        <v>375</v>
      </c>
      <c r="C14" s="149" t="s">
        <v>363</v>
      </c>
    </row>
    <row r="15" spans="1:3" ht="15">
      <c r="A15" s="147">
        <f t="shared" si="0"/>
        <v>14</v>
      </c>
      <c r="B15" s="147" t="s">
        <v>376</v>
      </c>
      <c r="C15" s="147" t="s">
        <v>363</v>
      </c>
    </row>
    <row r="16" spans="1:3" ht="15">
      <c r="A16" s="147">
        <f t="shared" si="0"/>
        <v>15</v>
      </c>
      <c r="B16" s="147" t="s">
        <v>377</v>
      </c>
      <c r="C16" s="149" t="s">
        <v>363</v>
      </c>
    </row>
    <row r="17" spans="1:3" ht="15">
      <c r="A17" s="147">
        <f t="shared" si="0"/>
        <v>16</v>
      </c>
      <c r="B17" s="147" t="s">
        <v>378</v>
      </c>
      <c r="C17" s="147" t="s">
        <v>379</v>
      </c>
    </row>
    <row r="18" spans="1:2" ht="15">
      <c r="A18" s="147">
        <f t="shared" si="0"/>
        <v>17</v>
      </c>
      <c r="B18" s="147" t="s">
        <v>380</v>
      </c>
    </row>
    <row r="19" spans="1:3" ht="15">
      <c r="A19" s="147">
        <f t="shared" si="0"/>
        <v>18</v>
      </c>
      <c r="B19" s="147" t="s">
        <v>381</v>
      </c>
      <c r="C19" s="147" t="s">
        <v>382</v>
      </c>
    </row>
    <row r="20" spans="1:2" ht="15">
      <c r="A20" s="147">
        <f t="shared" si="0"/>
        <v>19</v>
      </c>
      <c r="B20" s="147" t="s">
        <v>383</v>
      </c>
    </row>
    <row r="21" spans="1:2" ht="15">
      <c r="A21" s="147">
        <f t="shared" si="0"/>
        <v>20</v>
      </c>
      <c r="B21" s="147" t="s">
        <v>384</v>
      </c>
    </row>
    <row r="22" spans="1:3" ht="15">
      <c r="A22" s="147">
        <f t="shared" si="0"/>
        <v>21</v>
      </c>
      <c r="B22" s="147" t="s">
        <v>385</v>
      </c>
      <c r="C22" s="150">
        <v>0.01</v>
      </c>
    </row>
    <row r="23" spans="1:3" ht="15">
      <c r="A23" s="147">
        <f t="shared" si="0"/>
        <v>22</v>
      </c>
      <c r="B23" s="147" t="s">
        <v>386</v>
      </c>
      <c r="C23" s="147" t="s">
        <v>363</v>
      </c>
    </row>
    <row r="24" spans="1:3" ht="15">
      <c r="A24" s="147">
        <f t="shared" si="0"/>
        <v>23</v>
      </c>
      <c r="B24" s="147" t="s">
        <v>387</v>
      </c>
      <c r="C24" s="147" t="s">
        <v>388</v>
      </c>
    </row>
    <row r="25" spans="1:3" ht="15">
      <c r="A25" s="147">
        <f t="shared" si="0"/>
        <v>24</v>
      </c>
      <c r="B25" s="147" t="s">
        <v>389</v>
      </c>
      <c r="C25" s="147" t="s">
        <v>390</v>
      </c>
    </row>
    <row r="26" spans="1:3" ht="15">
      <c r="A26" s="147">
        <f t="shared" si="0"/>
        <v>25</v>
      </c>
      <c r="B26" s="147" t="s">
        <v>391</v>
      </c>
      <c r="C26" s="147" t="s">
        <v>392</v>
      </c>
    </row>
    <row r="27" spans="1:2" ht="15">
      <c r="A27" s="147">
        <f t="shared" si="0"/>
        <v>26</v>
      </c>
      <c r="B27" s="147" t="s">
        <v>393</v>
      </c>
    </row>
    <row r="28" spans="1:3" ht="15">
      <c r="A28" s="147">
        <f t="shared" si="0"/>
        <v>27</v>
      </c>
      <c r="B28" s="147" t="s">
        <v>394</v>
      </c>
      <c r="C28" s="147" t="s">
        <v>363</v>
      </c>
    </row>
    <row r="29" spans="1:3" ht="15">
      <c r="A29" s="147">
        <f t="shared" si="0"/>
        <v>28</v>
      </c>
      <c r="B29" s="147" t="s">
        <v>396</v>
      </c>
      <c r="C29" s="147" t="s">
        <v>363</v>
      </c>
    </row>
    <row r="30" spans="1:2" ht="15">
      <c r="A30" s="147">
        <f t="shared" si="0"/>
        <v>29</v>
      </c>
      <c r="B30" s="147" t="s">
        <v>398</v>
      </c>
    </row>
    <row r="31" spans="1:3" ht="15">
      <c r="A31" s="147">
        <f t="shared" si="0"/>
        <v>30</v>
      </c>
      <c r="B31" s="147" t="s">
        <v>399</v>
      </c>
      <c r="C31" s="147" t="s">
        <v>430</v>
      </c>
    </row>
    <row r="32" spans="2:3" ht="15">
      <c r="B32" s="280" t="s">
        <v>401</v>
      </c>
      <c r="C32" s="280"/>
    </row>
    <row r="33" spans="1:3" ht="15">
      <c r="A33" s="147">
        <f>+A31+1</f>
        <v>31</v>
      </c>
      <c r="B33" s="147" t="s">
        <v>402</v>
      </c>
      <c r="C33" s="147">
        <v>10000000</v>
      </c>
    </row>
    <row r="34" spans="1:3" ht="15">
      <c r="A34" s="147">
        <f>+A33+1</f>
        <v>32</v>
      </c>
      <c r="B34" s="147" t="s">
        <v>403</v>
      </c>
      <c r="C34" s="147">
        <v>1000000</v>
      </c>
    </row>
    <row r="35" spans="1:2" ht="15">
      <c r="A35" s="147">
        <f aca="true" t="shared" si="1" ref="A35:A49">+A34+1</f>
        <v>33</v>
      </c>
      <c r="B35" s="147" t="s">
        <v>404</v>
      </c>
    </row>
    <row r="36" spans="1:2" ht="15">
      <c r="A36" s="147">
        <f t="shared" si="1"/>
        <v>34</v>
      </c>
      <c r="B36" s="147" t="s">
        <v>405</v>
      </c>
    </row>
    <row r="37" spans="1:2" ht="15">
      <c r="A37" s="147">
        <f t="shared" si="1"/>
        <v>35</v>
      </c>
      <c r="B37" s="147" t="s">
        <v>406</v>
      </c>
    </row>
    <row r="38" spans="1:2" ht="15">
      <c r="A38" s="147">
        <f t="shared" si="1"/>
        <v>36</v>
      </c>
      <c r="B38" s="147" t="s">
        <v>407</v>
      </c>
    </row>
    <row r="39" spans="1:2" ht="15">
      <c r="A39" s="147">
        <f t="shared" si="1"/>
        <v>37</v>
      </c>
      <c r="B39" s="147" t="s">
        <v>408</v>
      </c>
    </row>
    <row r="40" spans="1:2" ht="15">
      <c r="A40" s="147">
        <f t="shared" si="1"/>
        <v>38</v>
      </c>
      <c r="B40" s="147" t="s">
        <v>409</v>
      </c>
    </row>
    <row r="41" spans="1:2" ht="15">
      <c r="A41" s="147">
        <f t="shared" si="1"/>
        <v>39</v>
      </c>
      <c r="B41" s="147" t="s">
        <v>410</v>
      </c>
    </row>
    <row r="42" spans="1:2" ht="15">
      <c r="A42" s="147">
        <f t="shared" si="1"/>
        <v>40</v>
      </c>
      <c r="B42" s="147" t="s">
        <v>411</v>
      </c>
    </row>
    <row r="43" spans="1:2" ht="15">
      <c r="A43" s="147">
        <f t="shared" si="1"/>
        <v>41</v>
      </c>
      <c r="B43" s="147" t="s">
        <v>412</v>
      </c>
    </row>
    <row r="44" spans="1:2" ht="15">
      <c r="A44" s="147">
        <f t="shared" si="1"/>
        <v>42</v>
      </c>
      <c r="B44" s="147" t="s">
        <v>413</v>
      </c>
    </row>
    <row r="45" spans="1:2" ht="15">
      <c r="A45" s="147">
        <f t="shared" si="1"/>
        <v>43</v>
      </c>
      <c r="B45" s="147" t="s">
        <v>414</v>
      </c>
    </row>
    <row r="46" spans="1:2" ht="15">
      <c r="A46" s="147">
        <f t="shared" si="1"/>
        <v>44</v>
      </c>
      <c r="B46" s="147" t="s">
        <v>415</v>
      </c>
    </row>
    <row r="47" spans="1:2" ht="15">
      <c r="A47" s="147">
        <f t="shared" si="1"/>
        <v>45</v>
      </c>
      <c r="B47" s="147" t="s">
        <v>416</v>
      </c>
    </row>
    <row r="48" spans="1:2" ht="15">
      <c r="A48" s="147">
        <f t="shared" si="1"/>
        <v>46</v>
      </c>
      <c r="B48" s="147" t="s">
        <v>417</v>
      </c>
    </row>
    <row r="49" spans="1:2" ht="15">
      <c r="A49" s="147">
        <f t="shared" si="1"/>
        <v>47</v>
      </c>
      <c r="B49" s="147" t="s">
        <v>418</v>
      </c>
    </row>
    <row r="50" spans="2:3" ht="15">
      <c r="B50" s="280" t="s">
        <v>419</v>
      </c>
      <c r="C50" s="280"/>
    </row>
    <row r="51" spans="1:2" ht="15">
      <c r="A51" s="147">
        <f>+A49+1</f>
        <v>48</v>
      </c>
      <c r="B51" s="147" t="s">
        <v>420</v>
      </c>
    </row>
    <row r="52" spans="1:2" ht="15">
      <c r="A52" s="147">
        <f>+A51+1</f>
        <v>49</v>
      </c>
      <c r="B52" s="147" t="s">
        <v>421</v>
      </c>
    </row>
    <row r="53" spans="1:2" ht="15">
      <c r="A53" s="147">
        <f>+A52+1</f>
        <v>50</v>
      </c>
      <c r="B53" s="147" t="s">
        <v>422</v>
      </c>
    </row>
    <row r="54" spans="1:2" ht="15">
      <c r="A54" s="147">
        <f>+A53+1</f>
        <v>51</v>
      </c>
      <c r="B54" s="147" t="s">
        <v>423</v>
      </c>
    </row>
    <row r="55" spans="1:2" ht="15">
      <c r="A55" s="147">
        <f>+A54+1</f>
        <v>52</v>
      </c>
      <c r="B55" s="147" t="s">
        <v>424</v>
      </c>
    </row>
    <row r="56" spans="1:2" ht="15">
      <c r="A56" s="147">
        <f>+A55+1</f>
        <v>53</v>
      </c>
      <c r="B56" s="147" t="s">
        <v>425</v>
      </c>
    </row>
  </sheetData>
  <sheetProtection/>
  <mergeCells count="3">
    <mergeCell ref="B1:C1"/>
    <mergeCell ref="B32:C32"/>
    <mergeCell ref="B50:C50"/>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C56"/>
  <sheetViews>
    <sheetView zoomScalePageLayoutView="0" workbookViewId="0" topLeftCell="A1">
      <selection activeCell="A1" sqref="A1"/>
    </sheetView>
  </sheetViews>
  <sheetFormatPr defaultColWidth="8.7109375" defaultRowHeight="15"/>
  <cols>
    <col min="1" max="1" width="8.7109375" style="151" customWidth="1"/>
    <col min="2" max="2" width="52.8515625" style="151" bestFit="1" customWidth="1"/>
    <col min="3" max="3" width="42.7109375" style="151" bestFit="1" customWidth="1"/>
    <col min="4" max="16384" width="8.7109375" style="151" customWidth="1"/>
  </cols>
  <sheetData>
    <row r="1" spans="1:3" ht="15">
      <c r="A1" s="151" t="s">
        <v>355</v>
      </c>
      <c r="B1" s="280" t="s">
        <v>356</v>
      </c>
      <c r="C1" s="280"/>
    </row>
    <row r="2" spans="1:3" ht="15">
      <c r="A2" s="151">
        <v>1</v>
      </c>
      <c r="B2" s="151" t="s">
        <v>357</v>
      </c>
      <c r="C2" s="151" t="s">
        <v>431</v>
      </c>
    </row>
    <row r="3" spans="1:3" ht="15">
      <c r="A3" s="151">
        <f>+A2+1</f>
        <v>2</v>
      </c>
      <c r="B3" s="151" t="s">
        <v>359</v>
      </c>
      <c r="C3" s="151" t="s">
        <v>427</v>
      </c>
    </row>
    <row r="4" spans="1:3" ht="15">
      <c r="A4" s="151">
        <f aca="true" t="shared" si="0" ref="A4:A31">+A3+1</f>
        <v>3</v>
      </c>
      <c r="B4" s="151" t="s">
        <v>361</v>
      </c>
      <c r="C4" s="151" t="s">
        <v>129</v>
      </c>
    </row>
    <row r="5" spans="1:3" ht="15">
      <c r="A5" s="151">
        <f t="shared" si="0"/>
        <v>4</v>
      </c>
      <c r="B5" s="151" t="s">
        <v>362</v>
      </c>
      <c r="C5" s="151" t="s">
        <v>363</v>
      </c>
    </row>
    <row r="6" spans="1:3" ht="15">
      <c r="A6" s="151">
        <f t="shared" si="0"/>
        <v>5</v>
      </c>
      <c r="B6" s="151" t="s">
        <v>364</v>
      </c>
      <c r="C6" s="151" t="s">
        <v>363</v>
      </c>
    </row>
    <row r="7" spans="1:3" ht="15">
      <c r="A7" s="151">
        <f t="shared" si="0"/>
        <v>6</v>
      </c>
      <c r="B7" s="151" t="s">
        <v>365</v>
      </c>
      <c r="C7" s="151" t="s">
        <v>366</v>
      </c>
    </row>
    <row r="8" spans="1:3" ht="15">
      <c r="A8" s="151">
        <f t="shared" si="0"/>
        <v>7</v>
      </c>
      <c r="B8" s="151" t="s">
        <v>367</v>
      </c>
      <c r="C8" s="151" t="s">
        <v>363</v>
      </c>
    </row>
    <row r="9" spans="1:3" ht="105">
      <c r="A9" s="151">
        <f t="shared" si="0"/>
        <v>8</v>
      </c>
      <c r="B9" s="151" t="s">
        <v>368</v>
      </c>
      <c r="C9" s="152" t="s">
        <v>369</v>
      </c>
    </row>
    <row r="10" spans="1:3" ht="45">
      <c r="A10" s="151">
        <f t="shared" si="0"/>
        <v>9</v>
      </c>
      <c r="B10" s="151" t="s">
        <v>370</v>
      </c>
      <c r="C10" s="152" t="s">
        <v>371</v>
      </c>
    </row>
    <row r="11" spans="1:3" ht="15">
      <c r="A11" s="151">
        <f t="shared" si="0"/>
        <v>10</v>
      </c>
      <c r="B11" s="151" t="s">
        <v>372</v>
      </c>
      <c r="C11" s="151">
        <v>1000000</v>
      </c>
    </row>
    <row r="12" spans="1:3" ht="15">
      <c r="A12" s="151">
        <f t="shared" si="0"/>
        <v>11</v>
      </c>
      <c r="B12" s="151" t="s">
        <v>373</v>
      </c>
      <c r="C12" s="153">
        <v>41701</v>
      </c>
    </row>
    <row r="13" spans="1:3" ht="15">
      <c r="A13" s="151">
        <f t="shared" si="0"/>
        <v>12</v>
      </c>
      <c r="B13" s="151" t="s">
        <v>374</v>
      </c>
      <c r="C13" s="153">
        <v>42111</v>
      </c>
    </row>
    <row r="14" spans="1:3" ht="15">
      <c r="A14" s="151">
        <f t="shared" si="0"/>
        <v>13</v>
      </c>
      <c r="B14" s="151" t="s">
        <v>375</v>
      </c>
      <c r="C14" s="153" t="s">
        <v>363</v>
      </c>
    </row>
    <row r="15" spans="1:3" ht="15">
      <c r="A15" s="151">
        <f t="shared" si="0"/>
        <v>14</v>
      </c>
      <c r="B15" s="151" t="s">
        <v>376</v>
      </c>
      <c r="C15" s="151" t="s">
        <v>363</v>
      </c>
    </row>
    <row r="16" spans="1:3" ht="15">
      <c r="A16" s="151">
        <f t="shared" si="0"/>
        <v>15</v>
      </c>
      <c r="B16" s="151" t="s">
        <v>377</v>
      </c>
      <c r="C16" s="153" t="s">
        <v>363</v>
      </c>
    </row>
    <row r="17" spans="1:3" ht="15">
      <c r="A17" s="151">
        <f t="shared" si="0"/>
        <v>16</v>
      </c>
      <c r="B17" s="151" t="s">
        <v>378</v>
      </c>
      <c r="C17" s="151" t="s">
        <v>379</v>
      </c>
    </row>
    <row r="18" spans="1:2" ht="15">
      <c r="A18" s="151">
        <f t="shared" si="0"/>
        <v>17</v>
      </c>
      <c r="B18" s="151" t="s">
        <v>380</v>
      </c>
    </row>
    <row r="19" spans="1:3" ht="15">
      <c r="A19" s="151">
        <f t="shared" si="0"/>
        <v>18</v>
      </c>
      <c r="B19" s="151" t="s">
        <v>381</v>
      </c>
      <c r="C19" s="151" t="s">
        <v>382</v>
      </c>
    </row>
    <row r="20" spans="1:2" ht="15">
      <c r="A20" s="151">
        <f t="shared" si="0"/>
        <v>19</v>
      </c>
      <c r="B20" s="151" t="s">
        <v>383</v>
      </c>
    </row>
    <row r="21" spans="1:2" ht="15">
      <c r="A21" s="151">
        <f t="shared" si="0"/>
        <v>20</v>
      </c>
      <c r="B21" s="151" t="s">
        <v>384</v>
      </c>
    </row>
    <row r="22" spans="1:3" ht="15">
      <c r="A22" s="151">
        <f t="shared" si="0"/>
        <v>21</v>
      </c>
      <c r="B22" s="151" t="s">
        <v>385</v>
      </c>
      <c r="C22" s="154">
        <v>0.01</v>
      </c>
    </row>
    <row r="23" spans="1:3" ht="15">
      <c r="A23" s="151">
        <f t="shared" si="0"/>
        <v>22</v>
      </c>
      <c r="B23" s="151" t="s">
        <v>386</v>
      </c>
      <c r="C23" s="151" t="s">
        <v>363</v>
      </c>
    </row>
    <row r="24" spans="1:3" ht="15">
      <c r="A24" s="151">
        <f t="shared" si="0"/>
        <v>23</v>
      </c>
      <c r="B24" s="151" t="s">
        <v>387</v>
      </c>
      <c r="C24" s="151" t="s">
        <v>388</v>
      </c>
    </row>
    <row r="25" spans="1:3" ht="15">
      <c r="A25" s="151">
        <f t="shared" si="0"/>
        <v>24</v>
      </c>
      <c r="B25" s="151" t="s">
        <v>389</v>
      </c>
      <c r="C25" s="151" t="s">
        <v>390</v>
      </c>
    </row>
    <row r="26" spans="1:3" ht="15">
      <c r="A26" s="151">
        <f t="shared" si="0"/>
        <v>25</v>
      </c>
      <c r="B26" s="151" t="s">
        <v>391</v>
      </c>
      <c r="C26" s="151" t="s">
        <v>392</v>
      </c>
    </row>
    <row r="27" spans="1:2" ht="15">
      <c r="A27" s="151">
        <f t="shared" si="0"/>
        <v>26</v>
      </c>
      <c r="B27" s="151" t="s">
        <v>393</v>
      </c>
    </row>
    <row r="28" spans="1:3" ht="15">
      <c r="A28" s="151">
        <f t="shared" si="0"/>
        <v>27</v>
      </c>
      <c r="B28" s="151" t="s">
        <v>394</v>
      </c>
      <c r="C28" s="151" t="s">
        <v>363</v>
      </c>
    </row>
    <row r="29" spans="1:3" ht="15">
      <c r="A29" s="151">
        <f t="shared" si="0"/>
        <v>28</v>
      </c>
      <c r="B29" s="151" t="s">
        <v>396</v>
      </c>
      <c r="C29" s="151" t="s">
        <v>363</v>
      </c>
    </row>
    <row r="30" spans="1:2" ht="15">
      <c r="A30" s="151">
        <f t="shared" si="0"/>
        <v>29</v>
      </c>
      <c r="B30" s="151" t="s">
        <v>398</v>
      </c>
    </row>
    <row r="31" spans="1:3" ht="15">
      <c r="A31" s="151">
        <f t="shared" si="0"/>
        <v>30</v>
      </c>
      <c r="B31" s="151" t="s">
        <v>399</v>
      </c>
      <c r="C31" s="151" t="s">
        <v>432</v>
      </c>
    </row>
    <row r="32" spans="2:3" ht="15">
      <c r="B32" s="280" t="s">
        <v>401</v>
      </c>
      <c r="C32" s="280"/>
    </row>
    <row r="33" spans="1:3" ht="15">
      <c r="A33" s="151">
        <f>+A31+1</f>
        <v>31</v>
      </c>
      <c r="B33" s="151" t="s">
        <v>402</v>
      </c>
      <c r="C33" s="151">
        <v>10000000</v>
      </c>
    </row>
    <row r="34" spans="1:3" ht="15">
      <c r="A34" s="151">
        <f>+A33+1</f>
        <v>32</v>
      </c>
      <c r="B34" s="151" t="s">
        <v>403</v>
      </c>
      <c r="C34" s="151">
        <v>1000000</v>
      </c>
    </row>
    <row r="35" spans="1:2" ht="15">
      <c r="A35" s="151">
        <f aca="true" t="shared" si="1" ref="A35:A49">+A34+1</f>
        <v>33</v>
      </c>
      <c r="B35" s="151" t="s">
        <v>404</v>
      </c>
    </row>
    <row r="36" spans="1:2" ht="15">
      <c r="A36" s="151">
        <f t="shared" si="1"/>
        <v>34</v>
      </c>
      <c r="B36" s="151" t="s">
        <v>405</v>
      </c>
    </row>
    <row r="37" spans="1:2" ht="15">
      <c r="A37" s="151">
        <f t="shared" si="1"/>
        <v>35</v>
      </c>
      <c r="B37" s="151" t="s">
        <v>406</v>
      </c>
    </row>
    <row r="38" spans="1:2" ht="15">
      <c r="A38" s="151">
        <f t="shared" si="1"/>
        <v>36</v>
      </c>
      <c r="B38" s="151" t="s">
        <v>407</v>
      </c>
    </row>
    <row r="39" spans="1:2" ht="15">
      <c r="A39" s="151">
        <f t="shared" si="1"/>
        <v>37</v>
      </c>
      <c r="B39" s="151" t="s">
        <v>408</v>
      </c>
    </row>
    <row r="40" spans="1:2" ht="15">
      <c r="A40" s="151">
        <f t="shared" si="1"/>
        <v>38</v>
      </c>
      <c r="B40" s="151" t="s">
        <v>409</v>
      </c>
    </row>
    <row r="41" spans="1:2" ht="15">
      <c r="A41" s="151">
        <f t="shared" si="1"/>
        <v>39</v>
      </c>
      <c r="B41" s="151" t="s">
        <v>410</v>
      </c>
    </row>
    <row r="42" spans="1:2" ht="15">
      <c r="A42" s="151">
        <f t="shared" si="1"/>
        <v>40</v>
      </c>
      <c r="B42" s="151" t="s">
        <v>411</v>
      </c>
    </row>
    <row r="43" spans="1:2" ht="15">
      <c r="A43" s="151">
        <f t="shared" si="1"/>
        <v>41</v>
      </c>
      <c r="B43" s="151" t="s">
        <v>412</v>
      </c>
    </row>
    <row r="44" spans="1:2" ht="15">
      <c r="A44" s="151">
        <f t="shared" si="1"/>
        <v>42</v>
      </c>
      <c r="B44" s="151" t="s">
        <v>413</v>
      </c>
    </row>
    <row r="45" spans="1:2" ht="15">
      <c r="A45" s="151">
        <f t="shared" si="1"/>
        <v>43</v>
      </c>
      <c r="B45" s="151" t="s">
        <v>414</v>
      </c>
    </row>
    <row r="46" spans="1:2" ht="15">
      <c r="A46" s="151">
        <f t="shared" si="1"/>
        <v>44</v>
      </c>
      <c r="B46" s="151" t="s">
        <v>415</v>
      </c>
    </row>
    <row r="47" spans="1:2" ht="15">
      <c r="A47" s="151">
        <f t="shared" si="1"/>
        <v>45</v>
      </c>
      <c r="B47" s="151" t="s">
        <v>416</v>
      </c>
    </row>
    <row r="48" spans="1:2" ht="15">
      <c r="A48" s="151">
        <f t="shared" si="1"/>
        <v>46</v>
      </c>
      <c r="B48" s="151" t="s">
        <v>417</v>
      </c>
    </row>
    <row r="49" spans="1:2" ht="15">
      <c r="A49" s="151">
        <f t="shared" si="1"/>
        <v>47</v>
      </c>
      <c r="B49" s="151" t="s">
        <v>418</v>
      </c>
    </row>
    <row r="50" spans="2:3" ht="15">
      <c r="B50" s="280" t="s">
        <v>419</v>
      </c>
      <c r="C50" s="280"/>
    </row>
    <row r="51" spans="1:2" ht="15">
      <c r="A51" s="151">
        <f>+A49+1</f>
        <v>48</v>
      </c>
      <c r="B51" s="151" t="s">
        <v>420</v>
      </c>
    </row>
    <row r="52" spans="1:2" ht="15">
      <c r="A52" s="151">
        <f>+A51+1</f>
        <v>49</v>
      </c>
      <c r="B52" s="151" t="s">
        <v>421</v>
      </c>
    </row>
    <row r="53" spans="1:2" ht="15">
      <c r="A53" s="151">
        <f>+A52+1</f>
        <v>50</v>
      </c>
      <c r="B53" s="151" t="s">
        <v>422</v>
      </c>
    </row>
    <row r="54" spans="1:2" ht="15">
      <c r="A54" s="151">
        <f>+A53+1</f>
        <v>51</v>
      </c>
      <c r="B54" s="151" t="s">
        <v>423</v>
      </c>
    </row>
    <row r="55" spans="1:2" ht="15">
      <c r="A55" s="151">
        <f>+A54+1</f>
        <v>52</v>
      </c>
      <c r="B55" s="151" t="s">
        <v>424</v>
      </c>
    </row>
    <row r="56" spans="1:2" ht="15">
      <c r="A56" s="151">
        <f>+A55+1</f>
        <v>53</v>
      </c>
      <c r="B56" s="151" t="s">
        <v>425</v>
      </c>
    </row>
  </sheetData>
  <sheetProtection/>
  <mergeCells count="3">
    <mergeCell ref="B1:C1"/>
    <mergeCell ref="B32:C32"/>
    <mergeCell ref="B50:C50"/>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C56"/>
  <sheetViews>
    <sheetView zoomScalePageLayoutView="0" workbookViewId="0" topLeftCell="A1">
      <selection activeCell="A1" sqref="A1"/>
    </sheetView>
  </sheetViews>
  <sheetFormatPr defaultColWidth="8.7109375" defaultRowHeight="15"/>
  <cols>
    <col min="1" max="1" width="8.7109375" style="151" customWidth="1"/>
    <col min="2" max="2" width="52.8515625" style="151" bestFit="1" customWidth="1"/>
    <col min="3" max="3" width="42.7109375" style="151" bestFit="1" customWidth="1"/>
    <col min="4" max="16384" width="8.7109375" style="151" customWidth="1"/>
  </cols>
  <sheetData>
    <row r="1" spans="1:3" ht="15">
      <c r="A1" s="151" t="s">
        <v>355</v>
      </c>
      <c r="B1" s="280" t="s">
        <v>356</v>
      </c>
      <c r="C1" s="280"/>
    </row>
    <row r="2" spans="1:3" ht="15">
      <c r="A2" s="151">
        <v>1</v>
      </c>
      <c r="B2" s="151" t="s">
        <v>357</v>
      </c>
      <c r="C2" s="151" t="s">
        <v>433</v>
      </c>
    </row>
    <row r="3" spans="1:3" ht="15">
      <c r="A3" s="151">
        <f>+A2+1</f>
        <v>2</v>
      </c>
      <c r="B3" s="151" t="s">
        <v>359</v>
      </c>
      <c r="C3" s="151" t="s">
        <v>434</v>
      </c>
    </row>
    <row r="4" spans="1:3" ht="15">
      <c r="A4" s="151">
        <f aca="true" t="shared" si="0" ref="A4:A31">+A3+1</f>
        <v>3</v>
      </c>
      <c r="B4" s="151" t="s">
        <v>361</v>
      </c>
      <c r="C4" s="151" t="s">
        <v>129</v>
      </c>
    </row>
    <row r="5" spans="1:3" ht="15">
      <c r="A5" s="151">
        <f t="shared" si="0"/>
        <v>4</v>
      </c>
      <c r="B5" s="151" t="s">
        <v>362</v>
      </c>
      <c r="C5" s="151" t="s">
        <v>363</v>
      </c>
    </row>
    <row r="6" spans="1:3" ht="15">
      <c r="A6" s="151">
        <f t="shared" si="0"/>
        <v>5</v>
      </c>
      <c r="B6" s="151" t="s">
        <v>364</v>
      </c>
      <c r="C6" s="151" t="s">
        <v>363</v>
      </c>
    </row>
    <row r="7" spans="1:3" ht="15">
      <c r="A7" s="151">
        <f t="shared" si="0"/>
        <v>6</v>
      </c>
      <c r="B7" s="151" t="s">
        <v>365</v>
      </c>
      <c r="C7" s="151" t="s">
        <v>366</v>
      </c>
    </row>
    <row r="8" spans="1:3" ht="15">
      <c r="A8" s="151">
        <f t="shared" si="0"/>
        <v>7</v>
      </c>
      <c r="B8" s="151" t="s">
        <v>367</v>
      </c>
      <c r="C8" s="151" t="s">
        <v>363</v>
      </c>
    </row>
    <row r="9" spans="1:3" ht="105">
      <c r="A9" s="151">
        <f t="shared" si="0"/>
        <v>8</v>
      </c>
      <c r="B9" s="151" t="s">
        <v>368</v>
      </c>
      <c r="C9" s="152" t="s">
        <v>369</v>
      </c>
    </row>
    <row r="10" spans="1:3" ht="45">
      <c r="A10" s="151">
        <f t="shared" si="0"/>
        <v>9</v>
      </c>
      <c r="B10" s="151" t="s">
        <v>370</v>
      </c>
      <c r="C10" s="152" t="s">
        <v>371</v>
      </c>
    </row>
    <row r="11" spans="1:3" ht="15">
      <c r="A11" s="151">
        <f t="shared" si="0"/>
        <v>10</v>
      </c>
      <c r="B11" s="151" t="s">
        <v>372</v>
      </c>
      <c r="C11" s="151">
        <v>1000000</v>
      </c>
    </row>
    <row r="12" spans="1:3" ht="15">
      <c r="A12" s="151">
        <f t="shared" si="0"/>
        <v>11</v>
      </c>
      <c r="B12" s="151" t="s">
        <v>373</v>
      </c>
      <c r="C12" s="153">
        <v>43101</v>
      </c>
    </row>
    <row r="13" spans="1:3" ht="15">
      <c r="A13" s="151">
        <f t="shared" si="0"/>
        <v>12</v>
      </c>
      <c r="B13" s="151" t="s">
        <v>374</v>
      </c>
      <c r="C13" s="153">
        <v>43131</v>
      </c>
    </row>
    <row r="14" spans="1:3" ht="15">
      <c r="A14" s="151">
        <f t="shared" si="0"/>
        <v>13</v>
      </c>
      <c r="B14" s="151" t="s">
        <v>375</v>
      </c>
      <c r="C14" s="153">
        <v>43132</v>
      </c>
    </row>
    <row r="15" spans="1:3" ht="15">
      <c r="A15" s="151">
        <f t="shared" si="0"/>
        <v>14</v>
      </c>
      <c r="B15" s="151" t="s">
        <v>376</v>
      </c>
      <c r="C15" s="151" t="s">
        <v>363</v>
      </c>
    </row>
    <row r="16" spans="1:3" ht="15">
      <c r="A16" s="151">
        <f t="shared" si="0"/>
        <v>15</v>
      </c>
      <c r="B16" s="151" t="s">
        <v>377</v>
      </c>
      <c r="C16" s="153">
        <v>44957</v>
      </c>
    </row>
    <row r="17" spans="1:3" ht="15">
      <c r="A17" s="151">
        <f t="shared" si="0"/>
        <v>16</v>
      </c>
      <c r="B17" s="151" t="s">
        <v>378</v>
      </c>
      <c r="C17" s="151" t="s">
        <v>379</v>
      </c>
    </row>
    <row r="18" spans="1:2" ht="15">
      <c r="A18" s="151">
        <f t="shared" si="0"/>
        <v>17</v>
      </c>
      <c r="B18" s="151" t="s">
        <v>380</v>
      </c>
    </row>
    <row r="19" spans="1:3" ht="15">
      <c r="A19" s="151">
        <f t="shared" si="0"/>
        <v>18</v>
      </c>
      <c r="B19" s="151" t="s">
        <v>381</v>
      </c>
      <c r="C19" s="151" t="s">
        <v>382</v>
      </c>
    </row>
    <row r="20" spans="1:2" ht="15">
      <c r="A20" s="151">
        <f t="shared" si="0"/>
        <v>19</v>
      </c>
      <c r="B20" s="151" t="s">
        <v>383</v>
      </c>
    </row>
    <row r="21" spans="1:2" ht="15">
      <c r="A21" s="151">
        <f t="shared" si="0"/>
        <v>20</v>
      </c>
      <c r="B21" s="151" t="s">
        <v>384</v>
      </c>
    </row>
    <row r="22" spans="1:3" ht="15">
      <c r="A22" s="151">
        <f t="shared" si="0"/>
        <v>21</v>
      </c>
      <c r="B22" s="151" t="s">
        <v>385</v>
      </c>
      <c r="C22" s="154">
        <v>0.01</v>
      </c>
    </row>
    <row r="23" spans="1:3" ht="15">
      <c r="A23" s="151">
        <f t="shared" si="0"/>
        <v>22</v>
      </c>
      <c r="B23" s="151" t="s">
        <v>386</v>
      </c>
      <c r="C23" s="151" t="s">
        <v>363</v>
      </c>
    </row>
    <row r="24" spans="1:3" ht="15">
      <c r="A24" s="151">
        <f t="shared" si="0"/>
        <v>23</v>
      </c>
      <c r="B24" s="151" t="s">
        <v>387</v>
      </c>
      <c r="C24" s="151" t="s">
        <v>388</v>
      </c>
    </row>
    <row r="25" spans="1:3" ht="15">
      <c r="A25" s="151">
        <f t="shared" si="0"/>
        <v>24</v>
      </c>
      <c r="B25" s="151" t="s">
        <v>389</v>
      </c>
      <c r="C25" s="151" t="s">
        <v>390</v>
      </c>
    </row>
    <row r="26" spans="1:3" ht="15">
      <c r="A26" s="151">
        <f t="shared" si="0"/>
        <v>25</v>
      </c>
      <c r="B26" s="151" t="s">
        <v>391</v>
      </c>
      <c r="C26" s="151" t="s">
        <v>392</v>
      </c>
    </row>
    <row r="27" spans="1:2" ht="15">
      <c r="A27" s="151">
        <f t="shared" si="0"/>
        <v>26</v>
      </c>
      <c r="B27" s="151" t="s">
        <v>393</v>
      </c>
    </row>
    <row r="28" spans="1:3" ht="15">
      <c r="A28" s="151">
        <f t="shared" si="0"/>
        <v>27</v>
      </c>
      <c r="B28" s="151" t="s">
        <v>394</v>
      </c>
      <c r="C28" s="151" t="s">
        <v>395</v>
      </c>
    </row>
    <row r="29" spans="1:3" ht="15">
      <c r="A29" s="151">
        <f t="shared" si="0"/>
        <v>28</v>
      </c>
      <c r="B29" s="151" t="s">
        <v>396</v>
      </c>
      <c r="C29" s="151" t="s">
        <v>435</v>
      </c>
    </row>
    <row r="30" spans="1:2" ht="15">
      <c r="A30" s="151">
        <f t="shared" si="0"/>
        <v>29</v>
      </c>
      <c r="B30" s="151" t="s">
        <v>398</v>
      </c>
    </row>
    <row r="31" spans="1:3" ht="15">
      <c r="A31" s="151">
        <f t="shared" si="0"/>
        <v>30</v>
      </c>
      <c r="B31" s="151" t="s">
        <v>399</v>
      </c>
      <c r="C31" s="151" t="s">
        <v>436</v>
      </c>
    </row>
    <row r="32" spans="2:3" ht="15">
      <c r="B32" s="280" t="s">
        <v>401</v>
      </c>
      <c r="C32" s="280"/>
    </row>
    <row r="33" spans="1:3" ht="15">
      <c r="A33" s="151">
        <f>+A31+1</f>
        <v>31</v>
      </c>
      <c r="B33" s="151" t="s">
        <v>402</v>
      </c>
      <c r="C33" s="151">
        <v>10000000</v>
      </c>
    </row>
    <row r="34" spans="1:3" ht="15">
      <c r="A34" s="151">
        <f>+A33+1</f>
        <v>32</v>
      </c>
      <c r="B34" s="151" t="s">
        <v>403</v>
      </c>
      <c r="C34" s="151">
        <v>1000000</v>
      </c>
    </row>
    <row r="35" spans="1:2" ht="15">
      <c r="A35" s="151">
        <f aca="true" t="shared" si="1" ref="A35:A49">+A34+1</f>
        <v>33</v>
      </c>
      <c r="B35" s="151" t="s">
        <v>404</v>
      </c>
    </row>
    <row r="36" spans="1:2" ht="15">
      <c r="A36" s="151">
        <f t="shared" si="1"/>
        <v>34</v>
      </c>
      <c r="B36" s="151" t="s">
        <v>405</v>
      </c>
    </row>
    <row r="37" spans="1:2" ht="15">
      <c r="A37" s="151">
        <f t="shared" si="1"/>
        <v>35</v>
      </c>
      <c r="B37" s="151" t="s">
        <v>406</v>
      </c>
    </row>
    <row r="38" spans="1:2" ht="15">
      <c r="A38" s="151">
        <f t="shared" si="1"/>
        <v>36</v>
      </c>
      <c r="B38" s="151" t="s">
        <v>407</v>
      </c>
    </row>
    <row r="39" spans="1:2" ht="15">
      <c r="A39" s="151">
        <f t="shared" si="1"/>
        <v>37</v>
      </c>
      <c r="B39" s="151" t="s">
        <v>408</v>
      </c>
    </row>
    <row r="40" spans="1:2" ht="15">
      <c r="A40" s="151">
        <f t="shared" si="1"/>
        <v>38</v>
      </c>
      <c r="B40" s="151" t="s">
        <v>409</v>
      </c>
    </row>
    <row r="41" spans="1:2" ht="15">
      <c r="A41" s="151">
        <f t="shared" si="1"/>
        <v>39</v>
      </c>
      <c r="B41" s="151" t="s">
        <v>410</v>
      </c>
    </row>
    <row r="42" spans="1:2" ht="15">
      <c r="A42" s="151">
        <f t="shared" si="1"/>
        <v>40</v>
      </c>
      <c r="B42" s="151" t="s">
        <v>411</v>
      </c>
    </row>
    <row r="43" spans="1:2" ht="15">
      <c r="A43" s="151">
        <f t="shared" si="1"/>
        <v>41</v>
      </c>
      <c r="B43" s="151" t="s">
        <v>412</v>
      </c>
    </row>
    <row r="44" spans="1:2" ht="15">
      <c r="A44" s="151">
        <f t="shared" si="1"/>
        <v>42</v>
      </c>
      <c r="B44" s="151" t="s">
        <v>413</v>
      </c>
    </row>
    <row r="45" spans="1:2" ht="15">
      <c r="A45" s="151">
        <f t="shared" si="1"/>
        <v>43</v>
      </c>
      <c r="B45" s="151" t="s">
        <v>414</v>
      </c>
    </row>
    <row r="46" spans="1:2" ht="15">
      <c r="A46" s="151">
        <f t="shared" si="1"/>
        <v>44</v>
      </c>
      <c r="B46" s="151" t="s">
        <v>415</v>
      </c>
    </row>
    <row r="47" spans="1:2" ht="15">
      <c r="A47" s="151">
        <f t="shared" si="1"/>
        <v>45</v>
      </c>
      <c r="B47" s="151" t="s">
        <v>416</v>
      </c>
    </row>
    <row r="48" spans="1:2" ht="15">
      <c r="A48" s="151">
        <f t="shared" si="1"/>
        <v>46</v>
      </c>
      <c r="B48" s="151" t="s">
        <v>417</v>
      </c>
    </row>
    <row r="49" spans="1:2" ht="15">
      <c r="A49" s="151">
        <f t="shared" si="1"/>
        <v>47</v>
      </c>
      <c r="B49" s="151" t="s">
        <v>418</v>
      </c>
    </row>
    <row r="50" spans="2:3" ht="15">
      <c r="B50" s="280" t="s">
        <v>419</v>
      </c>
      <c r="C50" s="280"/>
    </row>
    <row r="51" spans="1:2" ht="15">
      <c r="A51" s="151">
        <f>+A49+1</f>
        <v>48</v>
      </c>
      <c r="B51" s="151" t="s">
        <v>420</v>
      </c>
    </row>
    <row r="52" spans="1:2" ht="15">
      <c r="A52" s="151">
        <f>+A51+1</f>
        <v>49</v>
      </c>
      <c r="B52" s="151" t="s">
        <v>421</v>
      </c>
    </row>
    <row r="53" spans="1:2" ht="15">
      <c r="A53" s="151">
        <f>+A52+1</f>
        <v>50</v>
      </c>
      <c r="B53" s="151" t="s">
        <v>422</v>
      </c>
    </row>
    <row r="54" spans="1:2" ht="15">
      <c r="A54" s="151">
        <f>+A53+1</f>
        <v>51</v>
      </c>
      <c r="B54" s="151" t="s">
        <v>423</v>
      </c>
    </row>
    <row r="55" spans="1:2" ht="15">
      <c r="A55" s="151">
        <f>+A54+1</f>
        <v>52</v>
      </c>
      <c r="B55" s="151" t="s">
        <v>424</v>
      </c>
    </row>
    <row r="56" spans="1:2" ht="15">
      <c r="A56" s="151">
        <f>+A55+1</f>
        <v>53</v>
      </c>
      <c r="B56" s="151" t="s">
        <v>425</v>
      </c>
    </row>
  </sheetData>
  <sheetProtection/>
  <mergeCells count="3">
    <mergeCell ref="B1:C1"/>
    <mergeCell ref="B32:C32"/>
    <mergeCell ref="B50:C50"/>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C56"/>
  <sheetViews>
    <sheetView zoomScalePageLayoutView="0" workbookViewId="0" topLeftCell="A1">
      <selection activeCell="A1" sqref="A1"/>
    </sheetView>
  </sheetViews>
  <sheetFormatPr defaultColWidth="8.7109375" defaultRowHeight="15"/>
  <cols>
    <col min="1" max="1" width="8.7109375" style="151" customWidth="1"/>
    <col min="2" max="2" width="52.8515625" style="151" bestFit="1" customWidth="1"/>
    <col min="3" max="3" width="42.7109375" style="151" bestFit="1" customWidth="1"/>
    <col min="4" max="16384" width="8.7109375" style="151" customWidth="1"/>
  </cols>
  <sheetData>
    <row r="1" spans="1:3" ht="15">
      <c r="A1" s="151" t="s">
        <v>355</v>
      </c>
      <c r="B1" s="280" t="s">
        <v>356</v>
      </c>
      <c r="C1" s="280"/>
    </row>
    <row r="2" spans="1:3" ht="15">
      <c r="A2" s="151">
        <v>1</v>
      </c>
      <c r="B2" s="151" t="s">
        <v>357</v>
      </c>
      <c r="C2" s="151" t="s">
        <v>437</v>
      </c>
    </row>
    <row r="3" spans="1:3" ht="15">
      <c r="A3" s="151">
        <f>+A2+1</f>
        <v>2</v>
      </c>
      <c r="B3" s="151" t="s">
        <v>359</v>
      </c>
      <c r="C3" s="151" t="s">
        <v>438</v>
      </c>
    </row>
    <row r="4" spans="1:3" ht="15">
      <c r="A4" s="151">
        <f aca="true" t="shared" si="0" ref="A4:A31">+A3+1</f>
        <v>3</v>
      </c>
      <c r="B4" s="151" t="s">
        <v>361</v>
      </c>
      <c r="C4" s="151" t="s">
        <v>129</v>
      </c>
    </row>
    <row r="5" spans="1:3" ht="15">
      <c r="A5" s="151">
        <f t="shared" si="0"/>
        <v>4</v>
      </c>
      <c r="B5" s="151" t="s">
        <v>362</v>
      </c>
      <c r="C5" s="151" t="s">
        <v>363</v>
      </c>
    </row>
    <row r="6" spans="1:3" ht="15">
      <c r="A6" s="151">
        <f t="shared" si="0"/>
        <v>5</v>
      </c>
      <c r="B6" s="151" t="s">
        <v>364</v>
      </c>
      <c r="C6" s="151" t="s">
        <v>363</v>
      </c>
    </row>
    <row r="7" spans="1:3" ht="15">
      <c r="A7" s="151">
        <f t="shared" si="0"/>
        <v>6</v>
      </c>
      <c r="B7" s="151" t="s">
        <v>365</v>
      </c>
      <c r="C7" s="151" t="s">
        <v>366</v>
      </c>
    </row>
    <row r="8" spans="1:3" ht="15">
      <c r="A8" s="151">
        <f t="shared" si="0"/>
        <v>7</v>
      </c>
      <c r="B8" s="151" t="s">
        <v>367</v>
      </c>
      <c r="C8" s="151" t="s">
        <v>363</v>
      </c>
    </row>
    <row r="9" spans="1:3" ht="105">
      <c r="A9" s="151">
        <f t="shared" si="0"/>
        <v>8</v>
      </c>
      <c r="B9" s="151" t="s">
        <v>368</v>
      </c>
      <c r="C9" s="152" t="s">
        <v>369</v>
      </c>
    </row>
    <row r="10" spans="1:3" ht="45">
      <c r="A10" s="151">
        <f t="shared" si="0"/>
        <v>9</v>
      </c>
      <c r="B10" s="151" t="s">
        <v>370</v>
      </c>
      <c r="C10" s="152" t="s">
        <v>371</v>
      </c>
    </row>
    <row r="11" spans="1:3" ht="15">
      <c r="A11" s="151">
        <f t="shared" si="0"/>
        <v>10</v>
      </c>
      <c r="B11" s="151" t="s">
        <v>372</v>
      </c>
      <c r="C11" s="151">
        <v>1000000</v>
      </c>
    </row>
    <row r="12" spans="1:3" ht="15">
      <c r="A12" s="151">
        <f t="shared" si="0"/>
        <v>11</v>
      </c>
      <c r="B12" s="151" t="s">
        <v>373</v>
      </c>
      <c r="C12" s="153">
        <v>43195</v>
      </c>
    </row>
    <row r="13" spans="1:3" ht="15">
      <c r="A13" s="151">
        <f t="shared" si="0"/>
        <v>12</v>
      </c>
      <c r="B13" s="151" t="s">
        <v>374</v>
      </c>
      <c r="C13" s="153">
        <v>43224</v>
      </c>
    </row>
    <row r="14" spans="1:3" ht="15">
      <c r="A14" s="151">
        <f t="shared" si="0"/>
        <v>13</v>
      </c>
      <c r="B14" s="151" t="s">
        <v>375</v>
      </c>
      <c r="C14" s="153">
        <v>43227</v>
      </c>
    </row>
    <row r="15" spans="1:3" ht="15">
      <c r="A15" s="151">
        <f t="shared" si="0"/>
        <v>14</v>
      </c>
      <c r="B15" s="151" t="s">
        <v>376</v>
      </c>
      <c r="C15" s="151" t="s">
        <v>363</v>
      </c>
    </row>
    <row r="16" spans="1:3" ht="15">
      <c r="A16" s="151">
        <f t="shared" si="0"/>
        <v>15</v>
      </c>
      <c r="B16" s="151" t="s">
        <v>377</v>
      </c>
      <c r="C16" s="153">
        <v>45783</v>
      </c>
    </row>
    <row r="17" spans="1:3" ht="15">
      <c r="A17" s="151">
        <f t="shared" si="0"/>
        <v>16</v>
      </c>
      <c r="B17" s="151" t="s">
        <v>378</v>
      </c>
      <c r="C17" s="151" t="s">
        <v>379</v>
      </c>
    </row>
    <row r="18" spans="1:2" ht="15">
      <c r="A18" s="151">
        <f t="shared" si="0"/>
        <v>17</v>
      </c>
      <c r="B18" s="151" t="s">
        <v>380</v>
      </c>
    </row>
    <row r="19" spans="1:3" ht="15">
      <c r="A19" s="151">
        <f t="shared" si="0"/>
        <v>18</v>
      </c>
      <c r="B19" s="151" t="s">
        <v>381</v>
      </c>
      <c r="C19" s="151" t="s">
        <v>382</v>
      </c>
    </row>
    <row r="20" spans="1:2" ht="15">
      <c r="A20" s="151">
        <f t="shared" si="0"/>
        <v>19</v>
      </c>
      <c r="B20" s="151" t="s">
        <v>383</v>
      </c>
    </row>
    <row r="21" spans="1:2" ht="15">
      <c r="A21" s="151">
        <f t="shared" si="0"/>
        <v>20</v>
      </c>
      <c r="B21" s="151" t="s">
        <v>384</v>
      </c>
    </row>
    <row r="22" spans="1:3" ht="15">
      <c r="A22" s="151">
        <f t="shared" si="0"/>
        <v>21</v>
      </c>
      <c r="B22" s="151" t="s">
        <v>385</v>
      </c>
      <c r="C22" s="154">
        <v>0.01</v>
      </c>
    </row>
    <row r="23" spans="1:3" ht="15">
      <c r="A23" s="151">
        <f t="shared" si="0"/>
        <v>22</v>
      </c>
      <c r="B23" s="151" t="s">
        <v>386</v>
      </c>
      <c r="C23" s="151" t="s">
        <v>363</v>
      </c>
    </row>
    <row r="24" spans="1:3" ht="15">
      <c r="A24" s="151">
        <f t="shared" si="0"/>
        <v>23</v>
      </c>
      <c r="B24" s="151" t="s">
        <v>387</v>
      </c>
      <c r="C24" s="151" t="s">
        <v>388</v>
      </c>
    </row>
    <row r="25" spans="1:3" ht="15">
      <c r="A25" s="151">
        <f t="shared" si="0"/>
        <v>24</v>
      </c>
      <c r="B25" s="151" t="s">
        <v>389</v>
      </c>
      <c r="C25" s="151" t="s">
        <v>390</v>
      </c>
    </row>
    <row r="26" spans="1:3" ht="15">
      <c r="A26" s="151">
        <f t="shared" si="0"/>
        <v>25</v>
      </c>
      <c r="B26" s="151" t="s">
        <v>391</v>
      </c>
      <c r="C26" s="151" t="s">
        <v>392</v>
      </c>
    </row>
    <row r="27" spans="1:2" ht="15">
      <c r="A27" s="151">
        <f t="shared" si="0"/>
        <v>26</v>
      </c>
      <c r="B27" s="151" t="s">
        <v>393</v>
      </c>
    </row>
    <row r="28" spans="1:3" ht="15">
      <c r="A28" s="151">
        <f t="shared" si="0"/>
        <v>27</v>
      </c>
      <c r="B28" s="151" t="s">
        <v>394</v>
      </c>
      <c r="C28" s="151" t="s">
        <v>395</v>
      </c>
    </row>
    <row r="29" spans="1:3" ht="15">
      <c r="A29" s="151">
        <f t="shared" si="0"/>
        <v>28</v>
      </c>
      <c r="B29" s="151" t="s">
        <v>396</v>
      </c>
      <c r="C29" s="151" t="s">
        <v>439</v>
      </c>
    </row>
    <row r="30" spans="1:2" ht="15">
      <c r="A30" s="151">
        <f t="shared" si="0"/>
        <v>29</v>
      </c>
      <c r="B30" s="151" t="s">
        <v>398</v>
      </c>
    </row>
    <row r="31" spans="1:3" ht="15">
      <c r="A31" s="151">
        <f t="shared" si="0"/>
        <v>30</v>
      </c>
      <c r="B31" s="151" t="s">
        <v>399</v>
      </c>
      <c r="C31" s="151" t="s">
        <v>440</v>
      </c>
    </row>
    <row r="32" spans="2:3" ht="15">
      <c r="B32" s="280" t="s">
        <v>401</v>
      </c>
      <c r="C32" s="280"/>
    </row>
    <row r="33" spans="1:3" ht="15">
      <c r="A33" s="151">
        <f>+A31+1</f>
        <v>31</v>
      </c>
      <c r="B33" s="151" t="s">
        <v>402</v>
      </c>
      <c r="C33" s="151">
        <v>10000000</v>
      </c>
    </row>
    <row r="34" spans="1:3" ht="15">
      <c r="A34" s="151">
        <f>+A33+1</f>
        <v>32</v>
      </c>
      <c r="B34" s="151" t="s">
        <v>403</v>
      </c>
      <c r="C34" s="151">
        <v>1000000</v>
      </c>
    </row>
    <row r="35" spans="1:2" ht="15">
      <c r="A35" s="151">
        <f aca="true" t="shared" si="1" ref="A35:A49">+A34+1</f>
        <v>33</v>
      </c>
      <c r="B35" s="151" t="s">
        <v>404</v>
      </c>
    </row>
    <row r="36" spans="1:2" ht="15">
      <c r="A36" s="151">
        <f t="shared" si="1"/>
        <v>34</v>
      </c>
      <c r="B36" s="151" t="s">
        <v>405</v>
      </c>
    </row>
    <row r="37" spans="1:2" ht="15">
      <c r="A37" s="151">
        <f t="shared" si="1"/>
        <v>35</v>
      </c>
      <c r="B37" s="151" t="s">
        <v>406</v>
      </c>
    </row>
    <row r="38" spans="1:2" ht="15">
      <c r="A38" s="151">
        <f t="shared" si="1"/>
        <v>36</v>
      </c>
      <c r="B38" s="151" t="s">
        <v>407</v>
      </c>
    </row>
    <row r="39" spans="1:2" ht="15">
      <c r="A39" s="151">
        <f t="shared" si="1"/>
        <v>37</v>
      </c>
      <c r="B39" s="151" t="s">
        <v>408</v>
      </c>
    </row>
    <row r="40" spans="1:2" ht="15">
      <c r="A40" s="151">
        <f t="shared" si="1"/>
        <v>38</v>
      </c>
      <c r="B40" s="151" t="s">
        <v>409</v>
      </c>
    </row>
    <row r="41" spans="1:2" ht="15">
      <c r="A41" s="151">
        <f t="shared" si="1"/>
        <v>39</v>
      </c>
      <c r="B41" s="151" t="s">
        <v>410</v>
      </c>
    </row>
    <row r="42" spans="1:2" ht="15">
      <c r="A42" s="151">
        <f t="shared" si="1"/>
        <v>40</v>
      </c>
      <c r="B42" s="151" t="s">
        <v>411</v>
      </c>
    </row>
    <row r="43" spans="1:2" ht="15">
      <c r="A43" s="151">
        <f t="shared" si="1"/>
        <v>41</v>
      </c>
      <c r="B43" s="151" t="s">
        <v>412</v>
      </c>
    </row>
    <row r="44" spans="1:2" ht="15">
      <c r="A44" s="151">
        <f t="shared" si="1"/>
        <v>42</v>
      </c>
      <c r="B44" s="151" t="s">
        <v>413</v>
      </c>
    </row>
    <row r="45" spans="1:2" ht="15">
      <c r="A45" s="151">
        <f t="shared" si="1"/>
        <v>43</v>
      </c>
      <c r="B45" s="151" t="s">
        <v>414</v>
      </c>
    </row>
    <row r="46" spans="1:2" ht="15">
      <c r="A46" s="151">
        <f t="shared" si="1"/>
        <v>44</v>
      </c>
      <c r="B46" s="151" t="s">
        <v>415</v>
      </c>
    </row>
    <row r="47" spans="1:2" ht="15">
      <c r="A47" s="151">
        <f t="shared" si="1"/>
        <v>45</v>
      </c>
      <c r="B47" s="151" t="s">
        <v>416</v>
      </c>
    </row>
    <row r="48" spans="1:2" ht="15">
      <c r="A48" s="151">
        <f t="shared" si="1"/>
        <v>46</v>
      </c>
      <c r="B48" s="151" t="s">
        <v>417</v>
      </c>
    </row>
    <row r="49" spans="1:2" ht="15">
      <c r="A49" s="151">
        <f t="shared" si="1"/>
        <v>47</v>
      </c>
      <c r="B49" s="151" t="s">
        <v>418</v>
      </c>
    </row>
    <row r="50" spans="2:3" ht="15">
      <c r="B50" s="280" t="s">
        <v>419</v>
      </c>
      <c r="C50" s="280"/>
    </row>
    <row r="51" spans="1:2" ht="15">
      <c r="A51" s="151">
        <f>+A49+1</f>
        <v>48</v>
      </c>
      <c r="B51" s="151" t="s">
        <v>420</v>
      </c>
    </row>
    <row r="52" spans="1:2" ht="15">
      <c r="A52" s="151">
        <f>+A51+1</f>
        <v>49</v>
      </c>
      <c r="B52" s="151" t="s">
        <v>421</v>
      </c>
    </row>
    <row r="53" spans="1:2" ht="15">
      <c r="A53" s="151">
        <f>+A52+1</f>
        <v>50</v>
      </c>
      <c r="B53" s="151" t="s">
        <v>422</v>
      </c>
    </row>
    <row r="54" spans="1:2" ht="15">
      <c r="A54" s="151">
        <f>+A53+1</f>
        <v>51</v>
      </c>
      <c r="B54" s="151" t="s">
        <v>423</v>
      </c>
    </row>
    <row r="55" spans="1:2" ht="15">
      <c r="A55" s="151">
        <f>+A54+1</f>
        <v>52</v>
      </c>
      <c r="B55" s="151" t="s">
        <v>424</v>
      </c>
    </row>
    <row r="56" spans="1:2" ht="15">
      <c r="A56" s="151">
        <f>+A55+1</f>
        <v>53</v>
      </c>
      <c r="B56" s="151" t="s">
        <v>425</v>
      </c>
    </row>
  </sheetData>
  <sheetProtection/>
  <mergeCells count="3">
    <mergeCell ref="B1:C1"/>
    <mergeCell ref="B32:C32"/>
    <mergeCell ref="B50:C50"/>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B12"/>
  <sheetViews>
    <sheetView workbookViewId="0" topLeftCell="A1">
      <selection activeCell="B13" sqref="B13"/>
    </sheetView>
  </sheetViews>
  <sheetFormatPr defaultColWidth="9.140625" defaultRowHeight="15"/>
  <cols>
    <col min="1" max="1" width="29.421875" style="0" bestFit="1" customWidth="1"/>
    <col min="2" max="2" width="56.140625" style="0" bestFit="1" customWidth="1"/>
    <col min="3" max="3" width="18.28125" style="0" bestFit="1" customWidth="1"/>
  </cols>
  <sheetData>
    <row r="1" spans="1:2" ht="15">
      <c r="A1" s="1" t="s">
        <v>61</v>
      </c>
      <c r="B1" s="2"/>
    </row>
    <row r="2" spans="1:2" ht="15.75" customHeight="1">
      <c r="A2" s="1" t="s">
        <v>62</v>
      </c>
      <c r="B2" s="5"/>
    </row>
    <row r="3" spans="1:2" ht="15">
      <c r="A3" s="1" t="s">
        <v>63</v>
      </c>
      <c r="B3" s="2"/>
    </row>
    <row r="4" spans="1:2" ht="15">
      <c r="A4" s="1" t="s">
        <v>64</v>
      </c>
      <c r="B4" s="6"/>
    </row>
    <row r="5" spans="1:2" ht="15">
      <c r="A5" s="1" t="s">
        <v>65</v>
      </c>
      <c r="B5" s="6" t="s">
        <v>66</v>
      </c>
    </row>
    <row r="6" spans="1:2" ht="15">
      <c r="A6" s="1" t="s">
        <v>67</v>
      </c>
      <c r="B6" s="6"/>
    </row>
    <row r="7" spans="1:2" ht="15">
      <c r="A7" s="1" t="s">
        <v>68</v>
      </c>
      <c r="B7" s="7"/>
    </row>
    <row r="8" spans="1:2" ht="15">
      <c r="A8" s="1" t="s">
        <v>69</v>
      </c>
      <c r="B8" s="2"/>
    </row>
    <row r="10" spans="1:2" ht="15">
      <c r="A10" s="3" t="s">
        <v>70</v>
      </c>
      <c r="B10" s="4"/>
    </row>
    <row r="11" spans="1:2" ht="15">
      <c r="A11" s="8" t="s">
        <v>71</v>
      </c>
      <c r="B11" s="9" t="s">
        <v>72</v>
      </c>
    </row>
    <row r="12" spans="1:2" ht="19.5" customHeight="1">
      <c r="A12" s="8" t="s">
        <v>73</v>
      </c>
      <c r="B12" s="9" t="s">
        <v>74</v>
      </c>
    </row>
    <row r="13" ht="18.75" customHeight="1"/>
    <row r="14" ht="19.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printOptions/>
  <pageMargins left="0.7" right="0.7" top="0.75" bottom="0.75" header="0.3" footer="0.3"/>
  <pageSetup horizontalDpi="300" verticalDpi="300" orientation="portrait" r:id="rId1"/>
  <headerFooter>
    <oddHeader>&amp;C&amp;"Calibri"&amp;11&amp;KFF0000Classification - Confidential&amp;1#</oddHeader>
    <oddFooter>&amp;C&amp;1#&amp;"Calibri"&amp;11&amp;KFF0000Classification - Confidential</oddFooter>
  </headerFooter>
</worksheet>
</file>

<file path=xl/worksheets/sheet4.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
    </sheetView>
  </sheetViews>
  <sheetFormatPr defaultColWidth="9.140625" defaultRowHeight="15"/>
  <cols>
    <col min="1" max="1" width="7.28125" style="0" customWidth="1"/>
    <col min="2" max="2" width="47.7109375" style="0" customWidth="1"/>
    <col min="3" max="3" width="29.140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90" t="s">
        <v>80</v>
      </c>
      <c r="B2" s="190"/>
      <c r="C2" s="190"/>
      <c r="D2" s="190"/>
      <c r="E2" s="190"/>
      <c r="F2" s="190"/>
      <c r="G2" s="190"/>
      <c r="H2" s="190"/>
    </row>
    <row r="3" spans="1:8" ht="15">
      <c r="A3" s="191" t="s">
        <v>1</v>
      </c>
      <c r="B3" s="191"/>
      <c r="C3" s="191"/>
      <c r="D3" s="191"/>
      <c r="E3" s="191"/>
      <c r="F3" s="191"/>
      <c r="G3" s="191"/>
      <c r="H3" s="191"/>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53</v>
      </c>
      <c r="E7" s="22">
        <v>240</v>
      </c>
      <c r="F7" s="22">
        <v>2414.0547945</v>
      </c>
      <c r="G7" s="32">
        <v>9.75</v>
      </c>
      <c r="H7" s="32">
        <v>14.25</v>
      </c>
    </row>
    <row r="8" spans="1:8" ht="15">
      <c r="A8" s="19"/>
      <c r="B8" s="24"/>
      <c r="C8" s="21"/>
      <c r="D8" s="21"/>
      <c r="E8" s="22"/>
      <c r="F8" s="22"/>
      <c r="G8" s="25"/>
      <c r="H8" s="22"/>
    </row>
    <row r="9" spans="1:8" ht="15">
      <c r="A9" s="19"/>
      <c r="B9" s="20" t="s">
        <v>11</v>
      </c>
      <c r="C9" s="24"/>
      <c r="D9" s="24"/>
      <c r="E9" s="24"/>
      <c r="F9" s="24"/>
      <c r="G9" s="24"/>
      <c r="H9" s="19"/>
    </row>
    <row r="10" spans="1:8" ht="15">
      <c r="A10" s="19">
        <v>2</v>
      </c>
      <c r="B10" s="24" t="s">
        <v>30</v>
      </c>
      <c r="C10" s="21" t="s">
        <v>31</v>
      </c>
      <c r="D10" s="21" t="s">
        <v>54</v>
      </c>
      <c r="E10" s="22">
        <v>260</v>
      </c>
      <c r="F10" s="22">
        <v>2611.8068493</v>
      </c>
      <c r="G10" s="32">
        <v>10.55</v>
      </c>
      <c r="H10" s="32">
        <v>10.8</v>
      </c>
    </row>
    <row r="11" spans="1:8" ht="15">
      <c r="A11" s="19">
        <f>A10+1</f>
        <v>3</v>
      </c>
      <c r="B11" s="24" t="s">
        <v>20</v>
      </c>
      <c r="C11" s="21" t="s">
        <v>21</v>
      </c>
      <c r="D11" s="21" t="s">
        <v>55</v>
      </c>
      <c r="E11" s="22">
        <v>240</v>
      </c>
      <c r="F11" s="22">
        <v>2408.2750685</v>
      </c>
      <c r="G11" s="32">
        <v>9.72</v>
      </c>
      <c r="H11" s="32">
        <v>8.39</v>
      </c>
    </row>
    <row r="12" spans="1:8" ht="15">
      <c r="A12" s="19">
        <f aca="true" t="shared" si="0" ref="A12:A18">A11+1</f>
        <v>4</v>
      </c>
      <c r="B12" s="24" t="s">
        <v>27</v>
      </c>
      <c r="C12" s="21" t="s">
        <v>28</v>
      </c>
      <c r="D12" s="21" t="s">
        <v>29</v>
      </c>
      <c r="E12" s="22">
        <v>120</v>
      </c>
      <c r="F12" s="22">
        <v>946.1488965</v>
      </c>
      <c r="G12" s="32">
        <v>3.82</v>
      </c>
      <c r="H12" s="32">
        <v>8.26</v>
      </c>
    </row>
    <row r="13" spans="1:8" ht="15">
      <c r="A13" s="19">
        <f t="shared" si="0"/>
        <v>5</v>
      </c>
      <c r="B13" s="24" t="s">
        <v>27</v>
      </c>
      <c r="C13" s="21" t="s">
        <v>28</v>
      </c>
      <c r="D13" s="21" t="s">
        <v>33</v>
      </c>
      <c r="E13" s="22">
        <v>56</v>
      </c>
      <c r="F13" s="22">
        <v>561.9009315</v>
      </c>
      <c r="G13" s="32">
        <v>2.27</v>
      </c>
      <c r="H13" s="32">
        <v>8.26</v>
      </c>
    </row>
    <row r="14" spans="1:8" ht="15">
      <c r="A14" s="19">
        <f t="shared" si="0"/>
        <v>6</v>
      </c>
      <c r="B14" s="24" t="s">
        <v>30</v>
      </c>
      <c r="C14" s="21" t="s">
        <v>31</v>
      </c>
      <c r="D14" s="21" t="s">
        <v>56</v>
      </c>
      <c r="E14" s="22">
        <v>84</v>
      </c>
      <c r="F14" s="22">
        <v>561.8100675</v>
      </c>
      <c r="G14" s="32">
        <v>2.27</v>
      </c>
      <c r="H14" s="32">
        <v>10.8</v>
      </c>
    </row>
    <row r="15" spans="1:8" ht="15">
      <c r="A15" s="19">
        <f t="shared" si="0"/>
        <v>7</v>
      </c>
      <c r="B15" s="24" t="s">
        <v>50</v>
      </c>
      <c r="C15" s="21" t="s">
        <v>51</v>
      </c>
      <c r="D15" s="21" t="s">
        <v>52</v>
      </c>
      <c r="E15" s="22">
        <v>1300</v>
      </c>
      <c r="F15" s="22">
        <v>228.9958904</v>
      </c>
      <c r="G15" s="32">
        <v>0.92</v>
      </c>
      <c r="H15" s="32">
        <v>16</v>
      </c>
    </row>
    <row r="16" spans="1:8" ht="15">
      <c r="A16" s="19">
        <f t="shared" si="0"/>
        <v>8</v>
      </c>
      <c r="B16" s="24" t="s">
        <v>24</v>
      </c>
      <c r="C16" s="21" t="s">
        <v>25</v>
      </c>
      <c r="D16" s="21" t="s">
        <v>57</v>
      </c>
      <c r="E16" s="22">
        <v>20</v>
      </c>
      <c r="F16" s="22">
        <v>200.6789041</v>
      </c>
      <c r="G16" s="32">
        <v>0.81</v>
      </c>
      <c r="H16" s="32">
        <v>8.26</v>
      </c>
    </row>
    <row r="17" spans="1:8" ht="15">
      <c r="A17" s="19">
        <f t="shared" si="0"/>
        <v>9</v>
      </c>
      <c r="B17" s="24" t="s">
        <v>20</v>
      </c>
      <c r="C17" s="21" t="s">
        <v>21</v>
      </c>
      <c r="D17" s="21" t="s">
        <v>23</v>
      </c>
      <c r="E17" s="22">
        <v>10</v>
      </c>
      <c r="F17" s="22">
        <v>100.3447945</v>
      </c>
      <c r="G17" s="32">
        <v>0.41</v>
      </c>
      <c r="H17" s="32">
        <v>8.39</v>
      </c>
    </row>
    <row r="18" spans="1:8" ht="15">
      <c r="A18" s="19">
        <f t="shared" si="0"/>
        <v>10</v>
      </c>
      <c r="B18" s="24" t="s">
        <v>27</v>
      </c>
      <c r="C18" s="21" t="s">
        <v>28</v>
      </c>
      <c r="D18" s="21" t="s">
        <v>35</v>
      </c>
      <c r="E18" s="22">
        <v>16</v>
      </c>
      <c r="F18" s="22">
        <v>65.8342304</v>
      </c>
      <c r="G18" s="32">
        <v>0.27</v>
      </c>
      <c r="H18" s="32">
        <v>8.26</v>
      </c>
    </row>
    <row r="19" spans="1:8" ht="15">
      <c r="A19" s="19"/>
      <c r="B19" s="24"/>
      <c r="C19" s="21"/>
      <c r="D19" s="21"/>
      <c r="E19" s="22"/>
      <c r="F19" s="22"/>
      <c r="G19" s="32"/>
      <c r="H19" s="22"/>
    </row>
    <row r="20" spans="1:8" ht="15">
      <c r="A20" s="50"/>
      <c r="B20" s="57" t="s">
        <v>12</v>
      </c>
      <c r="C20" s="52"/>
      <c r="D20" s="52"/>
      <c r="E20" s="53"/>
      <c r="F20" s="53"/>
      <c r="G20" s="54"/>
      <c r="H20" s="53"/>
    </row>
    <row r="21" spans="1:8" ht="15">
      <c r="A21" s="50">
        <v>11</v>
      </c>
      <c r="B21" s="51" t="s">
        <v>42</v>
      </c>
      <c r="C21" s="52" t="s">
        <v>43</v>
      </c>
      <c r="D21" s="52" t="s">
        <v>44</v>
      </c>
      <c r="E21" s="53">
        <v>558</v>
      </c>
      <c r="F21" s="53">
        <v>2786.7534296</v>
      </c>
      <c r="G21" s="54">
        <v>11.25</v>
      </c>
      <c r="H21" s="54">
        <v>4.35</v>
      </c>
    </row>
    <row r="22" spans="1:8" ht="15">
      <c r="A22" s="50">
        <f>A21+1</f>
        <v>12</v>
      </c>
      <c r="B22" s="51" t="s">
        <v>39</v>
      </c>
      <c r="C22" s="52" t="s">
        <v>40</v>
      </c>
      <c r="D22" s="52" t="s">
        <v>41</v>
      </c>
      <c r="E22" s="53">
        <v>344</v>
      </c>
      <c r="F22" s="53">
        <v>1688.441594</v>
      </c>
      <c r="G22" s="54">
        <v>6.82</v>
      </c>
      <c r="H22" s="54">
        <v>5.1</v>
      </c>
    </row>
    <row r="23" spans="1:8" ht="15">
      <c r="A23" s="50">
        <f>A22+1</f>
        <v>13</v>
      </c>
      <c r="B23" s="51" t="s">
        <v>45</v>
      </c>
      <c r="C23" s="52" t="s">
        <v>40</v>
      </c>
      <c r="D23" s="52" t="s">
        <v>46</v>
      </c>
      <c r="E23" s="53">
        <v>138</v>
      </c>
      <c r="F23" s="53">
        <v>682.9140655</v>
      </c>
      <c r="G23" s="54">
        <v>2.76</v>
      </c>
      <c r="H23" s="54">
        <v>4.7</v>
      </c>
    </row>
    <row r="24" spans="1:8" ht="15">
      <c r="A24" s="50">
        <f>A23+1</f>
        <v>14</v>
      </c>
      <c r="B24" s="51" t="s">
        <v>39</v>
      </c>
      <c r="C24" s="52" t="s">
        <v>40</v>
      </c>
      <c r="D24" s="52" t="s">
        <v>47</v>
      </c>
      <c r="E24" s="53">
        <v>125</v>
      </c>
      <c r="F24" s="53">
        <v>618.5193917</v>
      </c>
      <c r="G24" s="54">
        <v>2.5</v>
      </c>
      <c r="H24" s="54">
        <v>4.75</v>
      </c>
    </row>
    <row r="25" spans="1:8" ht="15">
      <c r="A25" s="50">
        <f>A24+1</f>
        <v>15</v>
      </c>
      <c r="B25" s="51" t="s">
        <v>42</v>
      </c>
      <c r="C25" s="52" t="s">
        <v>43</v>
      </c>
      <c r="D25" s="52" t="s">
        <v>48</v>
      </c>
      <c r="E25" s="53">
        <v>86</v>
      </c>
      <c r="F25" s="53">
        <v>429.7407171</v>
      </c>
      <c r="G25" s="54">
        <v>1.74</v>
      </c>
      <c r="H25" s="54">
        <v>4.5</v>
      </c>
    </row>
    <row r="26" spans="1:8" ht="15">
      <c r="A26" s="50">
        <f>A25+1</f>
        <v>16</v>
      </c>
      <c r="B26" s="51" t="s">
        <v>36</v>
      </c>
      <c r="C26" s="52" t="s">
        <v>37</v>
      </c>
      <c r="D26" s="52" t="s">
        <v>38</v>
      </c>
      <c r="E26" s="53">
        <v>60</v>
      </c>
      <c r="F26" s="53">
        <v>299.6461359</v>
      </c>
      <c r="G26" s="54">
        <v>1.21</v>
      </c>
      <c r="H26" s="54">
        <v>4.9</v>
      </c>
    </row>
    <row r="27" spans="1:8" ht="15">
      <c r="A27" s="19"/>
      <c r="B27" s="24"/>
      <c r="C27" s="21"/>
      <c r="D27" s="21"/>
      <c r="E27" s="22"/>
      <c r="F27" s="22"/>
      <c r="G27" s="32"/>
      <c r="H27" s="22"/>
    </row>
    <row r="28" spans="1:8" ht="15">
      <c r="A28" s="35"/>
      <c r="B28" s="36" t="s">
        <v>14</v>
      </c>
      <c r="C28" s="37"/>
      <c r="D28" s="37"/>
      <c r="E28" s="38"/>
      <c r="F28" s="38">
        <v>16605.865760999997</v>
      </c>
      <c r="G28" s="39">
        <v>67.07000000000001</v>
      </c>
      <c r="H28" s="38"/>
    </row>
    <row r="29" spans="1:8" ht="15">
      <c r="A29" s="14"/>
      <c r="B29" s="20" t="s">
        <v>15</v>
      </c>
      <c r="C29" s="15"/>
      <c r="D29" s="15"/>
      <c r="E29" s="16"/>
      <c r="F29" s="17"/>
      <c r="G29" s="18"/>
      <c r="H29" s="17"/>
    </row>
    <row r="30" spans="1:8" ht="15">
      <c r="A30" s="19"/>
      <c r="B30" s="24" t="s">
        <v>15</v>
      </c>
      <c r="C30" s="21"/>
      <c r="D30" s="21"/>
      <c r="E30" s="22"/>
      <c r="F30" s="22">
        <v>8130.4907486</v>
      </c>
      <c r="G30" s="32">
        <v>32.83</v>
      </c>
      <c r="H30" s="56">
        <v>0.037</v>
      </c>
    </row>
    <row r="31" spans="1:8" ht="15">
      <c r="A31" s="35"/>
      <c r="B31" s="36" t="s">
        <v>14</v>
      </c>
      <c r="C31" s="37"/>
      <c r="D31" s="37"/>
      <c r="E31" s="44"/>
      <c r="F31" s="38">
        <v>8130.491</v>
      </c>
      <c r="G31" s="39">
        <v>32.83</v>
      </c>
      <c r="H31" s="38"/>
    </row>
    <row r="32" spans="1:8" ht="15">
      <c r="A32" s="26"/>
      <c r="B32" s="29" t="s">
        <v>16</v>
      </c>
      <c r="C32" s="27"/>
      <c r="D32" s="27"/>
      <c r="E32" s="28"/>
      <c r="F32" s="30"/>
      <c r="G32" s="31"/>
      <c r="H32" s="30"/>
    </row>
    <row r="33" spans="1:8" ht="15">
      <c r="A33" s="26"/>
      <c r="B33" s="29" t="s">
        <v>17</v>
      </c>
      <c r="C33" s="27"/>
      <c r="D33" s="27"/>
      <c r="E33" s="28"/>
      <c r="F33" s="22">
        <v>28.805222400001</v>
      </c>
      <c r="G33" s="32">
        <v>0.099999999999999</v>
      </c>
      <c r="H33" s="22"/>
    </row>
    <row r="34" spans="1:8" ht="15">
      <c r="A34" s="35"/>
      <c r="B34" s="45" t="s">
        <v>14</v>
      </c>
      <c r="C34" s="37"/>
      <c r="D34" s="37"/>
      <c r="E34" s="44"/>
      <c r="F34" s="38">
        <v>28.805222400001</v>
      </c>
      <c r="G34" s="39">
        <v>0.099999999999999</v>
      </c>
      <c r="H34" s="38"/>
    </row>
    <row r="35" spans="1:8" ht="15">
      <c r="A35" s="46"/>
      <c r="B35" s="48" t="s">
        <v>18</v>
      </c>
      <c r="C35" s="47"/>
      <c r="D35" s="47"/>
      <c r="E35" s="47"/>
      <c r="F35" s="33">
        <v>24765.162</v>
      </c>
      <c r="G35" s="34" t="s">
        <v>19</v>
      </c>
      <c r="H35" s="33"/>
    </row>
    <row r="37" spans="1:7" ht="30" customHeight="1">
      <c r="A37" s="58" t="s">
        <v>84</v>
      </c>
      <c r="B37" s="192" t="s">
        <v>85</v>
      </c>
      <c r="C37" s="192"/>
      <c r="D37" s="192"/>
      <c r="E37" s="192"/>
      <c r="F37" s="192"/>
      <c r="G37" s="193"/>
    </row>
    <row r="39" spans="1:5" ht="15">
      <c r="A39" t="s">
        <v>84</v>
      </c>
      <c r="B39" s="59" t="s">
        <v>86</v>
      </c>
      <c r="C39" s="59"/>
      <c r="D39" s="59"/>
      <c r="E39" s="59"/>
    </row>
    <row r="40" spans="2:5" ht="15">
      <c r="B40" s="60" t="s">
        <v>87</v>
      </c>
      <c r="C40" s="60"/>
      <c r="D40" s="60"/>
      <c r="E40" s="60"/>
    </row>
    <row r="41" spans="2:6" ht="30" customHeight="1">
      <c r="B41" s="194" t="s">
        <v>88</v>
      </c>
      <c r="C41" s="194"/>
      <c r="D41" s="194"/>
      <c r="E41" s="194"/>
      <c r="F41" s="194"/>
    </row>
  </sheetData>
  <sheetProtection/>
  <mergeCells count="4">
    <mergeCell ref="A2:H2"/>
    <mergeCell ref="A3:H3"/>
    <mergeCell ref="B37:G37"/>
    <mergeCell ref="B41:F41"/>
  </mergeCells>
  <conditionalFormatting sqref="C28:D28 C31:E34 F32 H32">
    <cfRule type="cellIs" priority="1" dxfId="26" operator="lessThan" stopIfTrue="1">
      <formula>0</formula>
    </cfRule>
  </conditionalFormatting>
  <conditionalFormatting sqref="G32">
    <cfRule type="cellIs" priority="2" dxfId="26" operator="lessThan" stopIfTrue="1">
      <formula>0</formula>
    </cfRule>
  </conditionalFormatting>
  <printOptions/>
  <pageMargins left="0.7" right="0.7" top="0.75" bottom="0.75" header="0.3" footer="0.3"/>
  <pageSetup horizontalDpi="600" verticalDpi="600" orientation="portrait" paperSize="9" r:id="rId1"/>
  <headerFooter>
    <oddHeader>&amp;C&amp;"Calibri"&amp;11&amp;KFF0000Classification - Confidential&amp;1#</oddHeader>
    <oddFooter>&amp;C&amp;1#&amp;"Calibri"&amp;11&amp;KFF0000Classification - Confidential</oddFooter>
  </headerFooter>
</worksheet>
</file>

<file path=xl/worksheets/sheet5.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
    </sheetView>
  </sheetViews>
  <sheetFormatPr defaultColWidth="9.140625" defaultRowHeight="15"/>
  <cols>
    <col min="1" max="1" width="7.28125" style="0" customWidth="1"/>
    <col min="2" max="2" width="47.57421875" style="0" customWidth="1"/>
    <col min="3" max="3" width="25.00390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90" t="s">
        <v>81</v>
      </c>
      <c r="B2" s="190"/>
      <c r="C2" s="190"/>
      <c r="D2" s="190"/>
      <c r="E2" s="190"/>
      <c r="F2" s="190"/>
      <c r="G2" s="190"/>
      <c r="H2" s="190"/>
    </row>
    <row r="3" spans="1:8" ht="15">
      <c r="A3" s="191" t="s">
        <v>1</v>
      </c>
      <c r="B3" s="191"/>
      <c r="C3" s="191"/>
      <c r="D3" s="191"/>
      <c r="E3" s="191"/>
      <c r="F3" s="191"/>
      <c r="G3" s="191"/>
      <c r="H3" s="191"/>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53</v>
      </c>
      <c r="E7" s="22">
        <v>260</v>
      </c>
      <c r="F7" s="22">
        <v>2615.2260274</v>
      </c>
      <c r="G7" s="32">
        <v>12.05</v>
      </c>
      <c r="H7" s="32">
        <v>14.25</v>
      </c>
    </row>
    <row r="8" spans="1:8" ht="15">
      <c r="A8" s="19"/>
      <c r="B8" s="24"/>
      <c r="C8" s="21"/>
      <c r="D8" s="21"/>
      <c r="E8" s="22"/>
      <c r="F8" s="22"/>
      <c r="G8" s="25"/>
      <c r="H8" s="22"/>
    </row>
    <row r="9" spans="1:8" ht="15">
      <c r="A9" s="19"/>
      <c r="B9" s="20" t="s">
        <v>11</v>
      </c>
      <c r="C9" s="24"/>
      <c r="D9" s="24"/>
      <c r="E9" s="24"/>
      <c r="F9" s="24"/>
      <c r="G9" s="24"/>
      <c r="H9" s="19"/>
    </row>
    <row r="10" spans="1:8" ht="15">
      <c r="A10" s="19">
        <v>2</v>
      </c>
      <c r="B10" s="24" t="s">
        <v>27</v>
      </c>
      <c r="C10" s="21" t="s">
        <v>28</v>
      </c>
      <c r="D10" s="21" t="s">
        <v>29</v>
      </c>
      <c r="E10" s="22">
        <v>558</v>
      </c>
      <c r="F10" s="22">
        <v>4399.5923678</v>
      </c>
      <c r="G10" s="32">
        <v>20.27</v>
      </c>
      <c r="H10" s="32">
        <v>8.26</v>
      </c>
    </row>
    <row r="11" spans="1:8" ht="15">
      <c r="A11" s="19">
        <f>A10+1</f>
        <v>3</v>
      </c>
      <c r="B11" s="24" t="s">
        <v>20</v>
      </c>
      <c r="C11" s="21" t="s">
        <v>21</v>
      </c>
      <c r="D11" s="21" t="s">
        <v>55</v>
      </c>
      <c r="E11" s="22">
        <v>160</v>
      </c>
      <c r="F11" s="22">
        <v>1605.5167123</v>
      </c>
      <c r="G11" s="32">
        <v>7.4</v>
      </c>
      <c r="H11" s="32">
        <v>8.39</v>
      </c>
    </row>
    <row r="12" spans="1:8" ht="15">
      <c r="A12" s="19">
        <f>A11+1</f>
        <v>4</v>
      </c>
      <c r="B12" s="24" t="s">
        <v>24</v>
      </c>
      <c r="C12" s="21" t="s">
        <v>25</v>
      </c>
      <c r="D12" s="21" t="s">
        <v>58</v>
      </c>
      <c r="E12" s="22">
        <v>280</v>
      </c>
      <c r="F12" s="22">
        <v>1254.2431507</v>
      </c>
      <c r="G12" s="32">
        <v>5.78</v>
      </c>
      <c r="H12" s="32">
        <v>8.26</v>
      </c>
    </row>
    <row r="13" spans="1:8" ht="15">
      <c r="A13" s="19">
        <f>A12+1</f>
        <v>5</v>
      </c>
      <c r="B13" s="24" t="s">
        <v>30</v>
      </c>
      <c r="C13" s="21" t="s">
        <v>31</v>
      </c>
      <c r="D13" s="21" t="s">
        <v>54</v>
      </c>
      <c r="E13" s="22">
        <v>105</v>
      </c>
      <c r="F13" s="22">
        <v>1054.7681507</v>
      </c>
      <c r="G13" s="32">
        <v>4.86</v>
      </c>
      <c r="H13" s="32">
        <v>10.8</v>
      </c>
    </row>
    <row r="14" spans="1:8" ht="15">
      <c r="A14" s="19">
        <f>A13+1</f>
        <v>6</v>
      </c>
      <c r="B14" s="24" t="s">
        <v>20</v>
      </c>
      <c r="C14" s="21" t="s">
        <v>21</v>
      </c>
      <c r="D14" s="21" t="s">
        <v>23</v>
      </c>
      <c r="E14" s="22">
        <v>20</v>
      </c>
      <c r="F14" s="22">
        <v>200.689589</v>
      </c>
      <c r="G14" s="32">
        <v>0.92</v>
      </c>
      <c r="H14" s="32">
        <v>8.39</v>
      </c>
    </row>
    <row r="15" spans="1:8" ht="15">
      <c r="A15" s="19">
        <f>A14+1</f>
        <v>7</v>
      </c>
      <c r="B15" s="24" t="s">
        <v>27</v>
      </c>
      <c r="C15" s="21" t="s">
        <v>28</v>
      </c>
      <c r="D15" s="21" t="s">
        <v>35</v>
      </c>
      <c r="E15" s="22">
        <v>8</v>
      </c>
      <c r="F15" s="22">
        <v>32.9171152</v>
      </c>
      <c r="G15" s="32">
        <v>0.15</v>
      </c>
      <c r="H15" s="32">
        <v>8.26</v>
      </c>
    </row>
    <row r="16" spans="1:8" ht="15">
      <c r="A16" s="19"/>
      <c r="B16" s="24"/>
      <c r="C16" s="21"/>
      <c r="D16" s="21"/>
      <c r="E16" s="22"/>
      <c r="F16" s="22"/>
      <c r="G16" s="32"/>
      <c r="H16" s="22"/>
    </row>
    <row r="17" spans="1:8" s="55" customFormat="1" ht="15">
      <c r="A17" s="50"/>
      <c r="B17" s="57" t="s">
        <v>12</v>
      </c>
      <c r="C17" s="52"/>
      <c r="D17" s="52"/>
      <c r="E17" s="53"/>
      <c r="F17" s="53"/>
      <c r="G17" s="54"/>
      <c r="H17" s="53"/>
    </row>
    <row r="18" spans="1:8" s="55" customFormat="1" ht="15">
      <c r="A18" s="50">
        <v>8</v>
      </c>
      <c r="B18" s="51" t="s">
        <v>42</v>
      </c>
      <c r="C18" s="52" t="s">
        <v>43</v>
      </c>
      <c r="D18" s="52" t="s">
        <v>48</v>
      </c>
      <c r="E18" s="53">
        <v>162</v>
      </c>
      <c r="F18" s="53">
        <v>809.5115834</v>
      </c>
      <c r="G18" s="54">
        <v>3.73</v>
      </c>
      <c r="H18" s="54">
        <v>4.5</v>
      </c>
    </row>
    <row r="19" spans="1:8" s="55" customFormat="1" ht="15">
      <c r="A19" s="50">
        <f>A18+1</f>
        <v>9</v>
      </c>
      <c r="B19" s="51" t="s">
        <v>45</v>
      </c>
      <c r="C19" s="52" t="s">
        <v>40</v>
      </c>
      <c r="D19" s="52" t="s">
        <v>46</v>
      </c>
      <c r="E19" s="53">
        <v>152</v>
      </c>
      <c r="F19" s="53">
        <v>752.1952026</v>
      </c>
      <c r="G19" s="54">
        <v>3.47</v>
      </c>
      <c r="H19" s="54">
        <v>4.7</v>
      </c>
    </row>
    <row r="20" spans="1:8" s="55" customFormat="1" ht="15">
      <c r="A20" s="50">
        <f>A19+1</f>
        <v>10</v>
      </c>
      <c r="B20" s="51" t="s">
        <v>39</v>
      </c>
      <c r="C20" s="52" t="s">
        <v>40</v>
      </c>
      <c r="D20" s="52" t="s">
        <v>41</v>
      </c>
      <c r="E20" s="53">
        <v>141</v>
      </c>
      <c r="F20" s="53">
        <v>692.0647231</v>
      </c>
      <c r="G20" s="54">
        <v>3.19</v>
      </c>
      <c r="H20" s="54">
        <v>5.1</v>
      </c>
    </row>
    <row r="21" spans="1:8" s="55" customFormat="1" ht="15">
      <c r="A21" s="50">
        <f>A20+1</f>
        <v>11</v>
      </c>
      <c r="B21" s="51" t="s">
        <v>39</v>
      </c>
      <c r="C21" s="52" t="s">
        <v>40</v>
      </c>
      <c r="D21" s="52" t="s">
        <v>47</v>
      </c>
      <c r="E21" s="53">
        <v>138</v>
      </c>
      <c r="F21" s="53">
        <v>682.8454085</v>
      </c>
      <c r="G21" s="54">
        <v>3.15</v>
      </c>
      <c r="H21" s="54">
        <v>4.75</v>
      </c>
    </row>
    <row r="22" spans="1:8" s="55" customFormat="1" ht="15">
      <c r="A22" s="50">
        <f>A21+1</f>
        <v>12</v>
      </c>
      <c r="B22" s="51" t="s">
        <v>42</v>
      </c>
      <c r="C22" s="52" t="s">
        <v>43</v>
      </c>
      <c r="D22" s="52" t="s">
        <v>44</v>
      </c>
      <c r="E22" s="53">
        <v>112</v>
      </c>
      <c r="F22" s="53">
        <v>559.3483586</v>
      </c>
      <c r="G22" s="54">
        <v>2.58</v>
      </c>
      <c r="H22" s="54">
        <v>4.35</v>
      </c>
    </row>
    <row r="23" spans="1:8" s="55" customFormat="1" ht="15">
      <c r="A23" s="50">
        <f>A22+1</f>
        <v>13</v>
      </c>
      <c r="B23" s="51" t="s">
        <v>36</v>
      </c>
      <c r="C23" s="52" t="s">
        <v>37</v>
      </c>
      <c r="D23" s="52" t="s">
        <v>38</v>
      </c>
      <c r="E23" s="53">
        <v>80</v>
      </c>
      <c r="F23" s="53">
        <v>399.5281812</v>
      </c>
      <c r="G23" s="54">
        <v>1.84</v>
      </c>
      <c r="H23" s="54">
        <v>4.9</v>
      </c>
    </row>
    <row r="24" spans="1:8" ht="15">
      <c r="A24" s="19"/>
      <c r="B24" s="24"/>
      <c r="C24" s="21"/>
      <c r="D24" s="21"/>
      <c r="E24" s="22"/>
      <c r="F24" s="22"/>
      <c r="G24" s="32"/>
      <c r="H24" s="22"/>
    </row>
    <row r="25" spans="1:8" ht="15">
      <c r="A25" s="35"/>
      <c r="B25" s="36" t="s">
        <v>14</v>
      </c>
      <c r="C25" s="37"/>
      <c r="D25" s="37"/>
      <c r="E25" s="38">
        <v>0</v>
      </c>
      <c r="F25" s="38">
        <v>15058.4465705</v>
      </c>
      <c r="G25" s="39">
        <v>69.39000000000001</v>
      </c>
      <c r="H25" s="38"/>
    </row>
    <row r="26" spans="1:8" ht="15">
      <c r="A26" s="14"/>
      <c r="B26" s="20" t="s">
        <v>15</v>
      </c>
      <c r="C26" s="15"/>
      <c r="D26" s="15"/>
      <c r="E26" s="16"/>
      <c r="F26" s="17"/>
      <c r="G26" s="18"/>
      <c r="H26" s="17"/>
    </row>
    <row r="27" spans="1:8" ht="15">
      <c r="A27" s="19"/>
      <c r="B27" s="24" t="s">
        <v>15</v>
      </c>
      <c r="C27" s="21"/>
      <c r="D27" s="21"/>
      <c r="E27" s="22"/>
      <c r="F27" s="22">
        <v>6622.0037727</v>
      </c>
      <c r="G27" s="32">
        <v>30.51</v>
      </c>
      <c r="H27" s="56">
        <v>0.037</v>
      </c>
    </row>
    <row r="28" spans="1:8" ht="15">
      <c r="A28" s="35"/>
      <c r="B28" s="36" t="s">
        <v>14</v>
      </c>
      <c r="C28" s="37"/>
      <c r="D28" s="37"/>
      <c r="E28" s="44"/>
      <c r="F28" s="38">
        <v>6622.004</v>
      </c>
      <c r="G28" s="39">
        <v>30.51</v>
      </c>
      <c r="H28" s="38"/>
    </row>
    <row r="29" spans="1:8" ht="15">
      <c r="A29" s="26"/>
      <c r="B29" s="29" t="s">
        <v>16</v>
      </c>
      <c r="C29" s="27"/>
      <c r="D29" s="27"/>
      <c r="E29" s="28"/>
      <c r="F29" s="30"/>
      <c r="G29" s="31"/>
      <c r="H29" s="30"/>
    </row>
    <row r="30" spans="1:8" ht="15">
      <c r="A30" s="26"/>
      <c r="B30" s="29" t="s">
        <v>17</v>
      </c>
      <c r="C30" s="27"/>
      <c r="D30" s="27"/>
      <c r="E30" s="28"/>
      <c r="F30" s="22">
        <v>23.8027825000006</v>
      </c>
      <c r="G30" s="32">
        <v>0.09999999999999</v>
      </c>
      <c r="H30" s="22"/>
    </row>
    <row r="31" spans="1:8" ht="15">
      <c r="A31" s="35"/>
      <c r="B31" s="45" t="s">
        <v>14</v>
      </c>
      <c r="C31" s="37"/>
      <c r="D31" s="37"/>
      <c r="E31" s="44"/>
      <c r="F31" s="38">
        <v>23.8027825000006</v>
      </c>
      <c r="G31" s="39">
        <v>0.09999999999999</v>
      </c>
      <c r="H31" s="38"/>
    </row>
    <row r="32" spans="1:8" ht="15">
      <c r="A32" s="46"/>
      <c r="B32" s="48" t="s">
        <v>18</v>
      </c>
      <c r="C32" s="47"/>
      <c r="D32" s="47"/>
      <c r="E32" s="47"/>
      <c r="F32" s="33">
        <v>21704.253</v>
      </c>
      <c r="G32" s="34" t="s">
        <v>19</v>
      </c>
      <c r="H32" s="33"/>
    </row>
    <row r="34" spans="1:7" ht="30.75" customHeight="1">
      <c r="A34" s="58" t="s">
        <v>84</v>
      </c>
      <c r="B34" s="192" t="s">
        <v>85</v>
      </c>
      <c r="C34" s="192"/>
      <c r="D34" s="192"/>
      <c r="E34" s="192"/>
      <c r="F34" s="192"/>
      <c r="G34" s="193"/>
    </row>
    <row r="36" spans="1:5" ht="15">
      <c r="A36" t="s">
        <v>84</v>
      </c>
      <c r="B36" s="59" t="s">
        <v>86</v>
      </c>
      <c r="C36" s="59"/>
      <c r="D36" s="59"/>
      <c r="E36" s="59"/>
    </row>
    <row r="37" spans="2:5" ht="15">
      <c r="B37" s="60" t="s">
        <v>87</v>
      </c>
      <c r="C37" s="60"/>
      <c r="D37" s="60"/>
      <c r="E37" s="60"/>
    </row>
    <row r="38" spans="2:6" ht="29.25" customHeight="1">
      <c r="B38" s="194" t="s">
        <v>88</v>
      </c>
      <c r="C38" s="194"/>
      <c r="D38" s="194"/>
      <c r="E38" s="194"/>
      <c r="F38" s="194"/>
    </row>
  </sheetData>
  <sheetProtection/>
  <mergeCells count="4">
    <mergeCell ref="A2:H2"/>
    <mergeCell ref="A3:H3"/>
    <mergeCell ref="B34:G34"/>
    <mergeCell ref="B38:F38"/>
  </mergeCells>
  <conditionalFormatting sqref="C25:D25 C28:E31 F29 H29">
    <cfRule type="cellIs" priority="1" dxfId="26" operator="lessThan" stopIfTrue="1">
      <formula>0</formula>
    </cfRule>
  </conditionalFormatting>
  <conditionalFormatting sqref="G29">
    <cfRule type="cellIs" priority="2" dxfId="26" operator="lessThan" stopIfTrue="1">
      <formula>0</formula>
    </cfRule>
  </conditionalFormatting>
  <printOptions/>
  <pageMargins left="0.7" right="0.7" top="0.75" bottom="0.75" header="0.3" footer="0.3"/>
  <pageSetup horizontalDpi="600" verticalDpi="600" orientation="portrait" paperSize="9" r:id="rId1"/>
  <headerFooter>
    <oddHeader>&amp;C&amp;"Calibri"&amp;11&amp;KFF0000Classification - Confidential&amp;1#</oddHeader>
    <oddFooter>&amp;C&amp;1#&amp;"Calibri"&amp;11&amp;KFF0000Classification - Confidential</oddFooter>
  </headerFooter>
</worksheet>
</file>

<file path=xl/worksheets/sheet6.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25.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90" t="s">
        <v>82</v>
      </c>
      <c r="B2" s="190"/>
      <c r="C2" s="190"/>
      <c r="D2" s="190"/>
      <c r="E2" s="190"/>
      <c r="F2" s="190"/>
      <c r="G2" s="190"/>
      <c r="H2" s="190"/>
    </row>
    <row r="3" spans="1:8" ht="15">
      <c r="A3" s="191" t="s">
        <v>1</v>
      </c>
      <c r="B3" s="191"/>
      <c r="C3" s="191"/>
      <c r="D3" s="191"/>
      <c r="E3" s="191"/>
      <c r="F3" s="191"/>
      <c r="G3" s="191"/>
      <c r="H3" s="191"/>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11</v>
      </c>
      <c r="C6" s="24"/>
      <c r="D6" s="24"/>
      <c r="E6" s="24"/>
      <c r="F6" s="24"/>
      <c r="G6" s="24"/>
      <c r="H6" s="19"/>
    </row>
    <row r="7" spans="1:8" ht="15">
      <c r="A7" s="19">
        <v>1</v>
      </c>
      <c r="B7" s="24" t="s">
        <v>27</v>
      </c>
      <c r="C7" s="21" t="s">
        <v>28</v>
      </c>
      <c r="D7" s="21" t="s">
        <v>59</v>
      </c>
      <c r="E7" s="22">
        <v>162</v>
      </c>
      <c r="F7" s="22">
        <v>1625.4991233</v>
      </c>
      <c r="G7" s="32">
        <v>10.05</v>
      </c>
      <c r="H7" s="32">
        <v>8.26</v>
      </c>
    </row>
    <row r="8" spans="1:8" ht="15">
      <c r="A8" s="19">
        <f aca="true" t="shared" si="0" ref="A8:A13">A7+1</f>
        <v>2</v>
      </c>
      <c r="B8" s="24" t="s">
        <v>20</v>
      </c>
      <c r="C8" s="21" t="s">
        <v>21</v>
      </c>
      <c r="D8" s="21" t="s">
        <v>60</v>
      </c>
      <c r="E8" s="22">
        <v>150</v>
      </c>
      <c r="F8" s="22">
        <v>1505.1719178</v>
      </c>
      <c r="G8" s="32">
        <v>9.31</v>
      </c>
      <c r="H8" s="32">
        <v>8.39</v>
      </c>
    </row>
    <row r="9" spans="1:8" ht="15">
      <c r="A9" s="19">
        <f t="shared" si="0"/>
        <v>3</v>
      </c>
      <c r="B9" s="24" t="s">
        <v>24</v>
      </c>
      <c r="C9" s="21" t="s">
        <v>25</v>
      </c>
      <c r="D9" s="21" t="s">
        <v>76</v>
      </c>
      <c r="E9" s="22">
        <v>80</v>
      </c>
      <c r="F9" s="22">
        <v>802.7156164</v>
      </c>
      <c r="G9" s="32">
        <v>4.96</v>
      </c>
      <c r="H9" s="32">
        <v>8.26</v>
      </c>
    </row>
    <row r="10" spans="1:8" ht="15">
      <c r="A10" s="19">
        <f t="shared" si="0"/>
        <v>4</v>
      </c>
      <c r="B10" s="24" t="s">
        <v>27</v>
      </c>
      <c r="C10" s="21" t="s">
        <v>28</v>
      </c>
      <c r="D10" s="21" t="s">
        <v>33</v>
      </c>
      <c r="E10" s="22">
        <v>43</v>
      </c>
      <c r="F10" s="22">
        <v>431.4596438</v>
      </c>
      <c r="G10" s="32">
        <v>2.67</v>
      </c>
      <c r="H10" s="32">
        <v>8.26</v>
      </c>
    </row>
    <row r="11" spans="1:8" ht="15">
      <c r="A11" s="19">
        <f t="shared" si="0"/>
        <v>5</v>
      </c>
      <c r="B11" s="24" t="s">
        <v>27</v>
      </c>
      <c r="C11" s="21" t="s">
        <v>28</v>
      </c>
      <c r="D11" s="21" t="s">
        <v>35</v>
      </c>
      <c r="E11" s="22">
        <v>8</v>
      </c>
      <c r="F11" s="22">
        <v>32.9171152</v>
      </c>
      <c r="G11" s="32">
        <v>0.2</v>
      </c>
      <c r="H11" s="32">
        <v>8.26</v>
      </c>
    </row>
    <row r="12" spans="1:8" ht="15">
      <c r="A12" s="19">
        <f t="shared" si="0"/>
        <v>6</v>
      </c>
      <c r="B12" s="24" t="s">
        <v>27</v>
      </c>
      <c r="C12" s="21" t="s">
        <v>28</v>
      </c>
      <c r="D12" s="21" t="s">
        <v>29</v>
      </c>
      <c r="E12" s="22">
        <v>4</v>
      </c>
      <c r="F12" s="22">
        <v>31.5382952</v>
      </c>
      <c r="G12" s="32">
        <v>0.19</v>
      </c>
      <c r="H12" s="32">
        <v>8.26</v>
      </c>
    </row>
    <row r="13" spans="1:8" ht="15">
      <c r="A13" s="19">
        <f t="shared" si="0"/>
        <v>7</v>
      </c>
      <c r="B13" s="24" t="s">
        <v>50</v>
      </c>
      <c r="C13" s="21" t="s">
        <v>51</v>
      </c>
      <c r="D13" s="21" t="s">
        <v>52</v>
      </c>
      <c r="E13" s="22">
        <v>100</v>
      </c>
      <c r="F13" s="22">
        <v>17.6150685</v>
      </c>
      <c r="G13" s="32">
        <v>0.11</v>
      </c>
      <c r="H13" s="32">
        <v>16</v>
      </c>
    </row>
    <row r="14" spans="1:8" ht="15">
      <c r="A14" s="19"/>
      <c r="B14" s="24"/>
      <c r="C14" s="21"/>
      <c r="D14" s="21"/>
      <c r="E14" s="22"/>
      <c r="F14" s="22"/>
      <c r="G14" s="32"/>
      <c r="H14" s="22"/>
    </row>
    <row r="15" spans="1:8" s="55" customFormat="1" ht="15">
      <c r="A15" s="50"/>
      <c r="B15" s="57" t="s">
        <v>12</v>
      </c>
      <c r="C15" s="52"/>
      <c r="D15" s="52"/>
      <c r="E15" s="53"/>
      <c r="F15" s="53"/>
      <c r="G15" s="54"/>
      <c r="H15" s="53"/>
    </row>
    <row r="16" spans="1:8" s="55" customFormat="1" ht="15">
      <c r="A16" s="50">
        <v>8</v>
      </c>
      <c r="B16" s="51" t="s">
        <v>39</v>
      </c>
      <c r="C16" s="52" t="s">
        <v>40</v>
      </c>
      <c r="D16" s="52" t="s">
        <v>41</v>
      </c>
      <c r="E16" s="53">
        <v>357</v>
      </c>
      <c r="F16" s="53">
        <v>1752.2489799</v>
      </c>
      <c r="G16" s="54">
        <v>10.83</v>
      </c>
      <c r="H16" s="54">
        <v>5.1</v>
      </c>
    </row>
    <row r="17" spans="1:8" s="55" customFormat="1" ht="15">
      <c r="A17" s="50">
        <f>A16+1</f>
        <v>9</v>
      </c>
      <c r="B17" s="51" t="s">
        <v>42</v>
      </c>
      <c r="C17" s="52" t="s">
        <v>43</v>
      </c>
      <c r="D17" s="52" t="s">
        <v>44</v>
      </c>
      <c r="E17" s="53">
        <v>308</v>
      </c>
      <c r="F17" s="53">
        <v>1538.2079862</v>
      </c>
      <c r="G17" s="54">
        <v>9.51</v>
      </c>
      <c r="H17" s="54">
        <v>4.35</v>
      </c>
    </row>
    <row r="18" spans="1:8" s="55" customFormat="1" ht="15">
      <c r="A18" s="50">
        <f>A17+1</f>
        <v>10</v>
      </c>
      <c r="B18" s="51" t="s">
        <v>36</v>
      </c>
      <c r="C18" s="52" t="s">
        <v>37</v>
      </c>
      <c r="D18" s="52" t="s">
        <v>38</v>
      </c>
      <c r="E18" s="53">
        <v>178</v>
      </c>
      <c r="F18" s="53">
        <v>888.9502032</v>
      </c>
      <c r="G18" s="54">
        <v>5.5</v>
      </c>
      <c r="H18" s="54">
        <v>4.9</v>
      </c>
    </row>
    <row r="19" spans="1:8" s="55" customFormat="1" ht="15">
      <c r="A19" s="50">
        <f>A18+1</f>
        <v>11</v>
      </c>
      <c r="B19" s="51" t="s">
        <v>42</v>
      </c>
      <c r="C19" s="52" t="s">
        <v>43</v>
      </c>
      <c r="D19" s="52" t="s">
        <v>48</v>
      </c>
      <c r="E19" s="53">
        <v>164</v>
      </c>
      <c r="F19" s="53">
        <v>819.5055536</v>
      </c>
      <c r="G19" s="54">
        <v>5.07</v>
      </c>
      <c r="H19" s="54">
        <v>4.5</v>
      </c>
    </row>
    <row r="20" spans="1:8" s="55" customFormat="1" ht="15">
      <c r="A20" s="50">
        <f>A19+1</f>
        <v>12</v>
      </c>
      <c r="B20" s="51" t="s">
        <v>45</v>
      </c>
      <c r="C20" s="52" t="s">
        <v>40</v>
      </c>
      <c r="D20" s="52" t="s">
        <v>46</v>
      </c>
      <c r="E20" s="53">
        <v>144</v>
      </c>
      <c r="F20" s="53">
        <v>712.6059814</v>
      </c>
      <c r="G20" s="54">
        <v>4.41</v>
      </c>
      <c r="H20" s="54">
        <v>4.7</v>
      </c>
    </row>
    <row r="21" spans="1:8" s="55" customFormat="1" ht="15">
      <c r="A21" s="50">
        <f>A20+1</f>
        <v>13</v>
      </c>
      <c r="B21" s="51" t="s">
        <v>39</v>
      </c>
      <c r="C21" s="52" t="s">
        <v>40</v>
      </c>
      <c r="D21" s="52" t="s">
        <v>47</v>
      </c>
      <c r="E21" s="53">
        <v>131</v>
      </c>
      <c r="F21" s="53">
        <v>648.2083225</v>
      </c>
      <c r="G21" s="54">
        <v>4.01</v>
      </c>
      <c r="H21" s="54">
        <v>4.75</v>
      </c>
    </row>
    <row r="22" spans="1:8" ht="15">
      <c r="A22" s="19"/>
      <c r="B22" s="24"/>
      <c r="C22" s="21"/>
      <c r="D22" s="21"/>
      <c r="E22" s="22"/>
      <c r="F22" s="22"/>
      <c r="G22" s="32"/>
      <c r="H22" s="22"/>
    </row>
    <row r="23" spans="1:8" ht="15">
      <c r="A23" s="35"/>
      <c r="B23" s="36" t="s">
        <v>14</v>
      </c>
      <c r="C23" s="37"/>
      <c r="D23" s="37"/>
      <c r="E23" s="38">
        <v>0</v>
      </c>
      <c r="F23" s="38">
        <v>10806.643807</v>
      </c>
      <c r="G23" s="39">
        <v>66.82000000000001</v>
      </c>
      <c r="H23" s="38"/>
    </row>
    <row r="24" spans="1:8" ht="15">
      <c r="A24" s="14"/>
      <c r="B24" s="20" t="s">
        <v>15</v>
      </c>
      <c r="C24" s="15"/>
      <c r="D24" s="15"/>
      <c r="E24" s="16"/>
      <c r="F24" s="17"/>
      <c r="G24" s="18"/>
      <c r="H24" s="17"/>
    </row>
    <row r="25" spans="1:8" ht="15">
      <c r="A25" s="19"/>
      <c r="B25" s="24" t="s">
        <v>15</v>
      </c>
      <c r="C25" s="21"/>
      <c r="D25" s="21"/>
      <c r="E25" s="22"/>
      <c r="F25" s="22">
        <v>5347.7418052</v>
      </c>
      <c r="G25" s="32">
        <v>33.06</v>
      </c>
      <c r="H25" s="56">
        <v>0.037</v>
      </c>
    </row>
    <row r="26" spans="1:8" ht="15">
      <c r="A26" s="35"/>
      <c r="B26" s="36" t="s">
        <v>14</v>
      </c>
      <c r="C26" s="37"/>
      <c r="D26" s="37"/>
      <c r="E26" s="44"/>
      <c r="F26" s="38">
        <v>5347.742</v>
      </c>
      <c r="G26" s="39">
        <v>33.06</v>
      </c>
      <c r="H26" s="38"/>
    </row>
    <row r="27" spans="1:8" ht="15">
      <c r="A27" s="26"/>
      <c r="B27" s="29" t="s">
        <v>16</v>
      </c>
      <c r="C27" s="27"/>
      <c r="D27" s="27"/>
      <c r="E27" s="28"/>
      <c r="F27" s="30"/>
      <c r="G27" s="31"/>
      <c r="H27" s="30"/>
    </row>
    <row r="28" spans="1:8" ht="15">
      <c r="A28" s="26"/>
      <c r="B28" s="29" t="s">
        <v>17</v>
      </c>
      <c r="C28" s="27"/>
      <c r="D28" s="27"/>
      <c r="E28" s="28"/>
      <c r="F28" s="22">
        <v>20.563187499999003</v>
      </c>
      <c r="G28" s="32">
        <v>0.119999999999998</v>
      </c>
      <c r="H28" s="22"/>
    </row>
    <row r="29" spans="1:8" ht="15">
      <c r="A29" s="35"/>
      <c r="B29" s="45" t="s">
        <v>14</v>
      </c>
      <c r="C29" s="37"/>
      <c r="D29" s="37"/>
      <c r="E29" s="44"/>
      <c r="F29" s="38">
        <v>20.563187499999003</v>
      </c>
      <c r="G29" s="39">
        <v>0.119999999999998</v>
      </c>
      <c r="H29" s="38"/>
    </row>
    <row r="30" spans="1:8" ht="15">
      <c r="A30" s="46"/>
      <c r="B30" s="48" t="s">
        <v>18</v>
      </c>
      <c r="C30" s="47"/>
      <c r="D30" s="47"/>
      <c r="E30" s="47"/>
      <c r="F30" s="33">
        <v>16174.949</v>
      </c>
      <c r="G30" s="34" t="s">
        <v>19</v>
      </c>
      <c r="H30" s="33"/>
    </row>
    <row r="32" spans="1:7" ht="30" customHeight="1">
      <c r="A32" s="58" t="s">
        <v>84</v>
      </c>
      <c r="B32" s="192" t="s">
        <v>85</v>
      </c>
      <c r="C32" s="192"/>
      <c r="D32" s="192"/>
      <c r="E32" s="192"/>
      <c r="F32" s="192"/>
      <c r="G32" s="193"/>
    </row>
    <row r="34" spans="1:5" ht="15">
      <c r="A34" t="s">
        <v>84</v>
      </c>
      <c r="B34" s="59" t="s">
        <v>86</v>
      </c>
      <c r="C34" s="59"/>
      <c r="D34" s="59"/>
      <c r="E34" s="59"/>
    </row>
    <row r="35" spans="2:5" ht="15">
      <c r="B35" s="60" t="s">
        <v>87</v>
      </c>
      <c r="C35" s="60"/>
      <c r="D35" s="60"/>
      <c r="E35" s="60"/>
    </row>
    <row r="36" spans="2:6" ht="30" customHeight="1">
      <c r="B36" s="194" t="s">
        <v>88</v>
      </c>
      <c r="C36" s="194"/>
      <c r="D36" s="194"/>
      <c r="E36" s="194"/>
      <c r="F36" s="194"/>
    </row>
  </sheetData>
  <sheetProtection/>
  <mergeCells count="4">
    <mergeCell ref="A2:H2"/>
    <mergeCell ref="A3:H3"/>
    <mergeCell ref="B32:G32"/>
    <mergeCell ref="B36:F36"/>
  </mergeCells>
  <conditionalFormatting sqref="C23:D23 C26:E29 F27 H27">
    <cfRule type="cellIs" priority="1" dxfId="26" operator="lessThan" stopIfTrue="1">
      <formula>0</formula>
    </cfRule>
  </conditionalFormatting>
  <conditionalFormatting sqref="G27">
    <cfRule type="cellIs" priority="2" dxfId="26" operator="lessThan" stopIfTrue="1">
      <formula>0</formula>
    </cfRule>
  </conditionalFormatting>
  <printOptions/>
  <pageMargins left="0.7" right="0.7" top="0.75" bottom="0.75" header="0.3" footer="0.3"/>
  <pageSetup horizontalDpi="600" verticalDpi="600" orientation="portrait" paperSize="9" r:id="rId1"/>
  <headerFooter>
    <oddHeader>&amp;C&amp;"Calibri"&amp;11&amp;KFF0000Classification - Confidential&amp;1#</oddHeader>
    <oddFooter>&amp;C&amp;1#&amp;"Calibri"&amp;11&amp;KFF0000Classification - Confidential</oddFooter>
  </headerFooter>
</worksheet>
</file>

<file path=xl/worksheets/sheet7.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
    </sheetView>
  </sheetViews>
  <sheetFormatPr defaultColWidth="9.140625" defaultRowHeight="15"/>
  <cols>
    <col min="1" max="1" width="7.28125" style="0" customWidth="1"/>
    <col min="2" max="2" width="44.421875" style="0" customWidth="1"/>
    <col min="3" max="3" width="23.57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90" t="s">
        <v>83</v>
      </c>
      <c r="B2" s="190"/>
      <c r="C2" s="190"/>
      <c r="D2" s="190"/>
      <c r="E2" s="190"/>
      <c r="F2" s="190"/>
      <c r="G2" s="190"/>
      <c r="H2" s="190"/>
    </row>
    <row r="3" spans="1:8" ht="15">
      <c r="A3" s="191" t="s">
        <v>1</v>
      </c>
      <c r="B3" s="191"/>
      <c r="C3" s="191"/>
      <c r="D3" s="191"/>
      <c r="E3" s="191"/>
      <c r="F3" s="191"/>
      <c r="G3" s="191"/>
      <c r="H3" s="191"/>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11</v>
      </c>
      <c r="C6" s="24"/>
      <c r="D6" s="24"/>
      <c r="E6" s="24"/>
      <c r="F6" s="24"/>
      <c r="G6" s="24"/>
      <c r="H6" s="19"/>
    </row>
    <row r="7" spans="1:8" ht="15">
      <c r="A7" s="19">
        <v>1</v>
      </c>
      <c r="B7" s="24" t="s">
        <v>20</v>
      </c>
      <c r="C7" s="21" t="s">
        <v>21</v>
      </c>
      <c r="D7" s="21" t="s">
        <v>55</v>
      </c>
      <c r="E7" s="22">
        <v>350</v>
      </c>
      <c r="F7" s="22">
        <v>3512.0678082</v>
      </c>
      <c r="G7" s="32">
        <v>18.21</v>
      </c>
      <c r="H7" s="32">
        <v>8.39</v>
      </c>
    </row>
    <row r="8" spans="1:8" ht="15">
      <c r="A8" s="19">
        <f>A7+1</f>
        <v>2</v>
      </c>
      <c r="B8" s="24" t="s">
        <v>30</v>
      </c>
      <c r="C8" s="21" t="s">
        <v>31</v>
      </c>
      <c r="D8" s="21" t="s">
        <v>56</v>
      </c>
      <c r="E8" s="22">
        <v>410</v>
      </c>
      <c r="F8" s="22">
        <v>2742.1681493</v>
      </c>
      <c r="G8" s="32">
        <v>14.22</v>
      </c>
      <c r="H8" s="32">
        <v>10.8</v>
      </c>
    </row>
    <row r="9" spans="1:8" ht="15">
      <c r="A9" s="19">
        <f aca="true" t="shared" si="0" ref="A9:A15">A8+1</f>
        <v>3</v>
      </c>
      <c r="B9" s="24" t="s">
        <v>24</v>
      </c>
      <c r="C9" s="21" t="s">
        <v>25</v>
      </c>
      <c r="D9" s="21" t="s">
        <v>57</v>
      </c>
      <c r="E9" s="22">
        <v>160</v>
      </c>
      <c r="F9" s="22">
        <v>1605.4312329</v>
      </c>
      <c r="G9" s="32">
        <v>8.32</v>
      </c>
      <c r="H9" s="32">
        <v>8.26</v>
      </c>
    </row>
    <row r="10" spans="1:8" ht="15">
      <c r="A10" s="19">
        <f t="shared" si="0"/>
        <v>4</v>
      </c>
      <c r="B10" s="24" t="s">
        <v>24</v>
      </c>
      <c r="C10" s="21" t="s">
        <v>25</v>
      </c>
      <c r="D10" s="21" t="s">
        <v>49</v>
      </c>
      <c r="E10" s="22">
        <v>100</v>
      </c>
      <c r="F10" s="22">
        <v>1003.3945205</v>
      </c>
      <c r="G10" s="32">
        <v>5.2</v>
      </c>
      <c r="H10" s="32">
        <v>8.26</v>
      </c>
    </row>
    <row r="11" spans="1:8" ht="15">
      <c r="A11" s="19">
        <f t="shared" si="0"/>
        <v>5</v>
      </c>
      <c r="B11" s="24" t="s">
        <v>20</v>
      </c>
      <c r="C11" s="21" t="s">
        <v>21</v>
      </c>
      <c r="D11" s="21" t="s">
        <v>23</v>
      </c>
      <c r="E11" s="22">
        <v>50</v>
      </c>
      <c r="F11" s="22">
        <v>501.7239726</v>
      </c>
      <c r="G11" s="32">
        <v>2.6</v>
      </c>
      <c r="H11" s="32">
        <v>8.39</v>
      </c>
    </row>
    <row r="12" spans="1:8" ht="15">
      <c r="A12" s="19">
        <f t="shared" si="0"/>
        <v>6</v>
      </c>
      <c r="B12" s="24" t="s">
        <v>27</v>
      </c>
      <c r="C12" s="21" t="s">
        <v>28</v>
      </c>
      <c r="D12" s="21" t="s">
        <v>33</v>
      </c>
      <c r="E12" s="22">
        <v>43</v>
      </c>
      <c r="F12" s="22">
        <v>431.4596438</v>
      </c>
      <c r="G12" s="32">
        <v>2.24</v>
      </c>
      <c r="H12" s="32">
        <v>8.26</v>
      </c>
    </row>
    <row r="13" spans="1:8" ht="15">
      <c r="A13" s="19">
        <f t="shared" si="0"/>
        <v>7</v>
      </c>
      <c r="B13" s="24" t="s">
        <v>24</v>
      </c>
      <c r="C13" s="21" t="s">
        <v>25</v>
      </c>
      <c r="D13" s="21" t="s">
        <v>77</v>
      </c>
      <c r="E13" s="22">
        <v>25</v>
      </c>
      <c r="F13" s="22">
        <v>250.8486301</v>
      </c>
      <c r="G13" s="32">
        <v>1.3</v>
      </c>
      <c r="H13" s="32">
        <v>8.26</v>
      </c>
    </row>
    <row r="14" spans="1:8" ht="15">
      <c r="A14" s="19">
        <f t="shared" si="0"/>
        <v>8</v>
      </c>
      <c r="B14" s="24" t="s">
        <v>27</v>
      </c>
      <c r="C14" s="21" t="s">
        <v>28</v>
      </c>
      <c r="D14" s="21" t="s">
        <v>35</v>
      </c>
      <c r="E14" s="22">
        <v>24</v>
      </c>
      <c r="F14" s="22">
        <v>98.7513456</v>
      </c>
      <c r="G14" s="32">
        <v>0.51</v>
      </c>
      <c r="H14" s="32">
        <v>8.26</v>
      </c>
    </row>
    <row r="15" spans="1:8" ht="15">
      <c r="A15" s="19">
        <f t="shared" si="0"/>
        <v>9</v>
      </c>
      <c r="B15" s="24" t="s">
        <v>50</v>
      </c>
      <c r="C15" s="21" t="s">
        <v>51</v>
      </c>
      <c r="D15" s="21" t="s">
        <v>52</v>
      </c>
      <c r="E15" s="22">
        <v>100</v>
      </c>
      <c r="F15" s="22">
        <v>17.6150685</v>
      </c>
      <c r="G15" s="32">
        <v>0.09</v>
      </c>
      <c r="H15" s="32">
        <v>16</v>
      </c>
    </row>
    <row r="16" spans="1:8" ht="15">
      <c r="A16" s="19"/>
      <c r="B16" s="24"/>
      <c r="C16" s="21"/>
      <c r="D16" s="21"/>
      <c r="E16" s="22"/>
      <c r="F16" s="22"/>
      <c r="G16" s="32"/>
      <c r="H16" s="22"/>
    </row>
    <row r="17" spans="1:8" ht="15">
      <c r="A17" s="50"/>
      <c r="B17" s="57" t="s">
        <v>12</v>
      </c>
      <c r="C17" s="52"/>
      <c r="D17" s="52"/>
      <c r="E17" s="53"/>
      <c r="F17" s="53"/>
      <c r="G17" s="54"/>
      <c r="H17" s="53"/>
    </row>
    <row r="18" spans="1:8" ht="15">
      <c r="A18" s="50">
        <f>A15+1</f>
        <v>10</v>
      </c>
      <c r="B18" s="51" t="s">
        <v>36</v>
      </c>
      <c r="C18" s="52" t="s">
        <v>37</v>
      </c>
      <c r="D18" s="52" t="s">
        <v>38</v>
      </c>
      <c r="E18" s="53">
        <v>446</v>
      </c>
      <c r="F18" s="53">
        <v>2227.3696103</v>
      </c>
      <c r="G18" s="54">
        <v>11.55</v>
      </c>
      <c r="H18" s="54">
        <v>4.9</v>
      </c>
    </row>
    <row r="19" spans="1:8" ht="15">
      <c r="A19" s="50">
        <f>A18+1</f>
        <v>11</v>
      </c>
      <c r="B19" s="51" t="s">
        <v>39</v>
      </c>
      <c r="C19" s="52" t="s">
        <v>40</v>
      </c>
      <c r="D19" s="52" t="s">
        <v>41</v>
      </c>
      <c r="E19" s="53">
        <v>310</v>
      </c>
      <c r="F19" s="53">
        <v>1521.5607388</v>
      </c>
      <c r="G19" s="54">
        <v>7.89</v>
      </c>
      <c r="H19" s="54">
        <v>5.1</v>
      </c>
    </row>
    <row r="20" spans="1:8" ht="15">
      <c r="A20" s="50">
        <f>A19+1</f>
        <v>12</v>
      </c>
      <c r="B20" s="51" t="s">
        <v>45</v>
      </c>
      <c r="C20" s="52" t="s">
        <v>40</v>
      </c>
      <c r="D20" s="52" t="s">
        <v>46</v>
      </c>
      <c r="E20" s="53">
        <v>217</v>
      </c>
      <c r="F20" s="53">
        <v>1073.8576247</v>
      </c>
      <c r="G20" s="54">
        <v>5.57</v>
      </c>
      <c r="H20" s="54">
        <v>4.7</v>
      </c>
    </row>
    <row r="21" spans="1:8" ht="15">
      <c r="A21" s="50">
        <f>A20+1</f>
        <v>13</v>
      </c>
      <c r="B21" s="51" t="s">
        <v>39</v>
      </c>
      <c r="C21" s="52" t="s">
        <v>40</v>
      </c>
      <c r="D21" s="52" t="s">
        <v>47</v>
      </c>
      <c r="E21" s="53">
        <v>198</v>
      </c>
      <c r="F21" s="53">
        <v>979.7347165</v>
      </c>
      <c r="G21" s="54">
        <v>5.08</v>
      </c>
      <c r="H21" s="54">
        <v>4.75</v>
      </c>
    </row>
    <row r="22" spans="1:8" ht="15">
      <c r="A22" s="50">
        <f>A21+1</f>
        <v>14</v>
      </c>
      <c r="B22" s="51" t="s">
        <v>42</v>
      </c>
      <c r="C22" s="52" t="s">
        <v>43</v>
      </c>
      <c r="D22" s="52" t="s">
        <v>48</v>
      </c>
      <c r="E22" s="53">
        <v>186</v>
      </c>
      <c r="F22" s="53">
        <v>929.4392254</v>
      </c>
      <c r="G22" s="54">
        <v>4.82</v>
      </c>
      <c r="H22" s="54">
        <v>4.5</v>
      </c>
    </row>
    <row r="23" spans="1:8" ht="15">
      <c r="A23" s="50">
        <f>A22+1</f>
        <v>15</v>
      </c>
      <c r="B23" s="51" t="s">
        <v>42</v>
      </c>
      <c r="C23" s="52" t="s">
        <v>43</v>
      </c>
      <c r="D23" s="52" t="s">
        <v>44</v>
      </c>
      <c r="E23" s="53">
        <v>80</v>
      </c>
      <c r="F23" s="53">
        <v>399.5345419</v>
      </c>
      <c r="G23" s="54">
        <v>2.07</v>
      </c>
      <c r="H23" s="54">
        <v>4.35</v>
      </c>
    </row>
    <row r="24" spans="1:8" ht="15">
      <c r="A24" s="19"/>
      <c r="B24" s="24"/>
      <c r="C24" s="21"/>
      <c r="D24" s="21"/>
      <c r="E24" s="22"/>
      <c r="F24" s="22"/>
      <c r="G24" s="32"/>
      <c r="H24" s="22"/>
    </row>
    <row r="25" spans="1:8" ht="15">
      <c r="A25" s="35"/>
      <c r="B25" s="36" t="s">
        <v>14</v>
      </c>
      <c r="C25" s="37"/>
      <c r="D25" s="37"/>
      <c r="E25" s="38"/>
      <c r="F25" s="38">
        <v>17294.9568291</v>
      </c>
      <c r="G25" s="39">
        <v>89.67000000000002</v>
      </c>
      <c r="H25" s="38"/>
    </row>
    <row r="26" spans="1:8" ht="15">
      <c r="A26" s="14"/>
      <c r="B26" s="20" t="s">
        <v>15</v>
      </c>
      <c r="C26" s="15"/>
      <c r="D26" s="15"/>
      <c r="E26" s="16"/>
      <c r="F26" s="17"/>
      <c r="G26" s="18"/>
      <c r="H26" s="17"/>
    </row>
    <row r="27" spans="1:8" ht="15">
      <c r="A27" s="19"/>
      <c r="B27" s="24" t="s">
        <v>15</v>
      </c>
      <c r="C27" s="21"/>
      <c r="D27" s="21"/>
      <c r="E27" s="22"/>
      <c r="F27" s="22">
        <v>1992.713662</v>
      </c>
      <c r="G27" s="32">
        <v>10.33</v>
      </c>
      <c r="H27" s="56">
        <v>0.037</v>
      </c>
    </row>
    <row r="28" spans="1:8" ht="15">
      <c r="A28" s="35"/>
      <c r="B28" s="36" t="s">
        <v>14</v>
      </c>
      <c r="C28" s="37"/>
      <c r="D28" s="37"/>
      <c r="E28" s="44"/>
      <c r="F28" s="38">
        <v>1992.714</v>
      </c>
      <c r="G28" s="39">
        <v>10.33</v>
      </c>
      <c r="H28" s="38"/>
    </row>
    <row r="29" spans="1:8" ht="15">
      <c r="A29" s="26"/>
      <c r="B29" s="29" t="s">
        <v>16</v>
      </c>
      <c r="C29" s="27"/>
      <c r="D29" s="27"/>
      <c r="E29" s="28"/>
      <c r="F29" s="30"/>
      <c r="G29" s="31"/>
      <c r="H29" s="30"/>
    </row>
    <row r="30" spans="1:8" ht="15">
      <c r="A30" s="26"/>
      <c r="B30" s="29" t="s">
        <v>17</v>
      </c>
      <c r="C30" s="27"/>
      <c r="D30" s="27"/>
      <c r="E30" s="28"/>
      <c r="F30" s="22">
        <v>-1.0570132999982889</v>
      </c>
      <c r="G30" s="32">
        <v>-9E-15</v>
      </c>
      <c r="H30" s="22"/>
    </row>
    <row r="31" spans="1:8" ht="15">
      <c r="A31" s="35"/>
      <c r="B31" s="45" t="s">
        <v>14</v>
      </c>
      <c r="C31" s="37"/>
      <c r="D31" s="37"/>
      <c r="E31" s="44"/>
      <c r="F31" s="38">
        <v>-1.0570132999982889</v>
      </c>
      <c r="G31" s="39">
        <v>-9E-15</v>
      </c>
      <c r="H31" s="38"/>
    </row>
    <row r="32" spans="1:8" ht="15">
      <c r="A32" s="46"/>
      <c r="B32" s="48" t="s">
        <v>18</v>
      </c>
      <c r="C32" s="47"/>
      <c r="D32" s="47"/>
      <c r="E32" s="47"/>
      <c r="F32" s="33">
        <v>19286.613</v>
      </c>
      <c r="G32" s="34" t="s">
        <v>19</v>
      </c>
      <c r="H32" s="33"/>
    </row>
    <row r="34" spans="1:7" ht="30.75" customHeight="1">
      <c r="A34" s="58" t="s">
        <v>84</v>
      </c>
      <c r="B34" s="192" t="s">
        <v>85</v>
      </c>
      <c r="C34" s="192"/>
      <c r="D34" s="192"/>
      <c r="E34" s="192"/>
      <c r="F34" s="192"/>
      <c r="G34" s="193"/>
    </row>
    <row r="36" spans="1:5" ht="15">
      <c r="A36" t="s">
        <v>84</v>
      </c>
      <c r="B36" s="59" t="s">
        <v>86</v>
      </c>
      <c r="C36" s="59"/>
      <c r="D36" s="59"/>
      <c r="E36" s="59"/>
    </row>
    <row r="37" spans="2:5" ht="15">
      <c r="B37" s="60" t="s">
        <v>87</v>
      </c>
      <c r="C37" s="60"/>
      <c r="D37" s="60"/>
      <c r="E37" s="60"/>
    </row>
    <row r="38" spans="2:6" ht="30.75" customHeight="1">
      <c r="B38" s="194" t="s">
        <v>88</v>
      </c>
      <c r="C38" s="194"/>
      <c r="D38" s="194"/>
      <c r="E38" s="194"/>
      <c r="F38" s="194"/>
    </row>
  </sheetData>
  <sheetProtection/>
  <mergeCells count="4">
    <mergeCell ref="A2:H2"/>
    <mergeCell ref="A3:H3"/>
    <mergeCell ref="B34:G34"/>
    <mergeCell ref="B38:F38"/>
  </mergeCells>
  <conditionalFormatting sqref="C25:D25 C28:E31 F29 H29">
    <cfRule type="cellIs" priority="1" dxfId="26" operator="lessThan" stopIfTrue="1">
      <formula>0</formula>
    </cfRule>
  </conditionalFormatting>
  <conditionalFormatting sqref="G29">
    <cfRule type="cellIs" priority="2" dxfId="26" operator="lessThan" stopIfTrue="1">
      <formula>0</formula>
    </cfRule>
  </conditionalFormatting>
  <printOptions/>
  <pageMargins left="0.7" right="0.7" top="0.75" bottom="0.75" header="0.3" footer="0.3"/>
  <pageSetup horizontalDpi="600" verticalDpi="600" orientation="portrait" paperSize="9" r:id="rId1"/>
  <headerFooter>
    <oddHeader>&amp;C&amp;"Calibri"&amp;11&amp;KFF0000Classification - Confidential&amp;1#</oddHeader>
    <oddFooter>&amp;C&amp;1#&amp;"Calibri"&amp;11&amp;KFF0000Classification - Confidential</oddFooter>
  </headerFooter>
</worksheet>
</file>

<file path=xl/worksheets/sheet8.xml><?xml version="1.0" encoding="utf-8"?>
<worksheet xmlns="http://schemas.openxmlformats.org/spreadsheetml/2006/main" xmlns:r="http://schemas.openxmlformats.org/officeDocument/2006/relationships">
  <dimension ref="A1:H37"/>
  <sheetViews>
    <sheetView zoomScalePageLayoutView="0" workbookViewId="0" topLeftCell="A1">
      <selection activeCell="A1" sqref="A1"/>
    </sheetView>
  </sheetViews>
  <sheetFormatPr defaultColWidth="9.140625" defaultRowHeight="15"/>
  <cols>
    <col min="1" max="1" width="7.28125" style="0" customWidth="1"/>
    <col min="2" max="2" width="47.7109375" style="0" customWidth="1"/>
    <col min="3" max="3" width="28.281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74"/>
    </row>
    <row r="2" spans="1:8" ht="15">
      <c r="A2" s="195" t="s">
        <v>78</v>
      </c>
      <c r="B2" s="195"/>
      <c r="C2" s="195"/>
      <c r="D2" s="195"/>
      <c r="E2" s="195"/>
      <c r="F2" s="195"/>
      <c r="G2" s="195"/>
      <c r="H2" s="195"/>
    </row>
    <row r="3" spans="1:8" ht="15">
      <c r="A3" s="196" t="s">
        <v>169</v>
      </c>
      <c r="B3" s="196"/>
      <c r="C3" s="196"/>
      <c r="D3" s="196"/>
      <c r="E3" s="196"/>
      <c r="F3" s="196"/>
      <c r="G3" s="196"/>
      <c r="H3" s="196"/>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75"/>
      <c r="B6" s="20" t="s">
        <v>10</v>
      </c>
      <c r="C6" s="76"/>
      <c r="D6" s="76"/>
      <c r="E6" s="77"/>
      <c r="F6" s="77"/>
      <c r="G6" s="78"/>
      <c r="H6" s="77"/>
    </row>
    <row r="7" spans="1:8" ht="15">
      <c r="A7" s="75">
        <v>1</v>
      </c>
      <c r="B7" s="76" t="s">
        <v>20</v>
      </c>
      <c r="C7" s="76" t="s">
        <v>21</v>
      </c>
      <c r="D7" s="76" t="s">
        <v>22</v>
      </c>
      <c r="E7" s="77">
        <v>350</v>
      </c>
      <c r="F7" s="77">
        <v>2023.4246575</v>
      </c>
      <c r="G7" s="79">
        <v>4.53</v>
      </c>
      <c r="H7" s="79">
        <v>14.25</v>
      </c>
    </row>
    <row r="8" spans="1:8" ht="15">
      <c r="A8" s="75"/>
      <c r="B8" s="76"/>
      <c r="C8" s="76"/>
      <c r="D8" s="76"/>
      <c r="E8" s="77"/>
      <c r="F8" s="77"/>
      <c r="G8" s="80"/>
      <c r="H8" s="77"/>
    </row>
    <row r="9" spans="1:8" ht="15">
      <c r="A9" s="75"/>
      <c r="B9" s="20" t="s">
        <v>11</v>
      </c>
      <c r="C9" s="76"/>
      <c r="D9" s="76"/>
      <c r="E9" s="76"/>
      <c r="F9" s="76"/>
      <c r="G9" s="76"/>
      <c r="H9" s="75"/>
    </row>
    <row r="10" spans="1:8" ht="15">
      <c r="A10" s="75">
        <v>2</v>
      </c>
      <c r="B10" s="76" t="s">
        <v>20</v>
      </c>
      <c r="C10" s="76" t="s">
        <v>21</v>
      </c>
      <c r="D10" s="76" t="s">
        <v>23</v>
      </c>
      <c r="E10" s="77">
        <v>520</v>
      </c>
      <c r="F10" s="77">
        <v>5235.8586301</v>
      </c>
      <c r="G10" s="79">
        <v>11.72</v>
      </c>
      <c r="H10" s="79">
        <v>8.39</v>
      </c>
    </row>
    <row r="11" spans="1:8" ht="15">
      <c r="A11" s="75">
        <f>A10+1</f>
        <v>3</v>
      </c>
      <c r="B11" s="76" t="s">
        <v>24</v>
      </c>
      <c r="C11" s="76" t="s">
        <v>25</v>
      </c>
      <c r="D11" s="76" t="s">
        <v>26</v>
      </c>
      <c r="E11" s="77">
        <v>650</v>
      </c>
      <c r="F11" s="77">
        <v>4999.9999998</v>
      </c>
      <c r="G11" s="79">
        <v>11.19</v>
      </c>
      <c r="H11" s="79">
        <v>8.26</v>
      </c>
    </row>
    <row r="12" spans="1:8" ht="15">
      <c r="A12" s="75">
        <f aca="true" t="shared" si="0" ref="A12:A17">A11+1</f>
        <v>4</v>
      </c>
      <c r="B12" s="76" t="s">
        <v>27</v>
      </c>
      <c r="C12" s="76" t="s">
        <v>28</v>
      </c>
      <c r="D12" s="76" t="s">
        <v>29</v>
      </c>
      <c r="E12" s="77">
        <v>261</v>
      </c>
      <c r="F12" s="77">
        <v>2050.91198</v>
      </c>
      <c r="G12" s="79">
        <v>4.59</v>
      </c>
      <c r="H12" s="79">
        <v>8.26</v>
      </c>
    </row>
    <row r="13" spans="1:8" ht="15">
      <c r="A13" s="75">
        <f t="shared" si="0"/>
        <v>5</v>
      </c>
      <c r="B13" s="76" t="s">
        <v>30</v>
      </c>
      <c r="C13" s="76" t="s">
        <v>31</v>
      </c>
      <c r="D13" s="76" t="s">
        <v>32</v>
      </c>
      <c r="E13" s="77">
        <v>120</v>
      </c>
      <c r="F13" s="77">
        <v>798.95764</v>
      </c>
      <c r="G13" s="79">
        <v>1.79</v>
      </c>
      <c r="H13" s="79">
        <v>10.8</v>
      </c>
    </row>
    <row r="14" spans="1:8" ht="15">
      <c r="A14" s="75">
        <f t="shared" si="0"/>
        <v>6</v>
      </c>
      <c r="B14" s="76" t="s">
        <v>24</v>
      </c>
      <c r="C14" s="76" t="s">
        <v>25</v>
      </c>
      <c r="D14" s="76" t="s">
        <v>75</v>
      </c>
      <c r="E14" s="77">
        <v>50</v>
      </c>
      <c r="F14" s="77">
        <v>500</v>
      </c>
      <c r="G14" s="79">
        <v>1.12</v>
      </c>
      <c r="H14" s="79">
        <v>8.26</v>
      </c>
    </row>
    <row r="15" spans="1:8" ht="15">
      <c r="A15" s="75">
        <f t="shared" si="0"/>
        <v>7</v>
      </c>
      <c r="B15" s="76" t="s">
        <v>27</v>
      </c>
      <c r="C15" s="76" t="s">
        <v>28</v>
      </c>
      <c r="D15" s="76" t="s">
        <v>33</v>
      </c>
      <c r="E15" s="77">
        <v>47</v>
      </c>
      <c r="F15" s="77">
        <v>470</v>
      </c>
      <c r="G15" s="79">
        <v>1.05</v>
      </c>
      <c r="H15" s="79">
        <v>8.26</v>
      </c>
    </row>
    <row r="16" spans="1:8" ht="15">
      <c r="A16" s="75">
        <f t="shared" si="0"/>
        <v>8</v>
      </c>
      <c r="B16" s="76" t="s">
        <v>27</v>
      </c>
      <c r="C16" s="76" t="s">
        <v>28</v>
      </c>
      <c r="D16" s="76" t="s">
        <v>34</v>
      </c>
      <c r="E16" s="77">
        <v>40</v>
      </c>
      <c r="F16" s="77">
        <v>400</v>
      </c>
      <c r="G16" s="79">
        <v>0.9</v>
      </c>
      <c r="H16" s="79">
        <v>8.26</v>
      </c>
    </row>
    <row r="17" spans="1:8" ht="15">
      <c r="A17" s="75">
        <f t="shared" si="0"/>
        <v>9</v>
      </c>
      <c r="B17" s="76" t="s">
        <v>27</v>
      </c>
      <c r="C17" s="76" t="s">
        <v>28</v>
      </c>
      <c r="D17" s="76" t="s">
        <v>35</v>
      </c>
      <c r="E17" s="77">
        <v>75</v>
      </c>
      <c r="F17" s="77">
        <v>307.5539568</v>
      </c>
      <c r="G17" s="79">
        <v>0.69</v>
      </c>
      <c r="H17" s="79">
        <v>8.26</v>
      </c>
    </row>
    <row r="18" spans="1:8" ht="15">
      <c r="A18" s="75"/>
      <c r="B18" s="76"/>
      <c r="C18" s="76"/>
      <c r="D18" s="76"/>
      <c r="E18" s="77"/>
      <c r="F18" s="77"/>
      <c r="G18" s="79"/>
      <c r="H18" s="77"/>
    </row>
    <row r="19" spans="1:8" ht="15">
      <c r="A19" s="75"/>
      <c r="B19" s="20" t="s">
        <v>12</v>
      </c>
      <c r="C19" s="76"/>
      <c r="D19" s="76"/>
      <c r="E19" s="77"/>
      <c r="F19" s="77"/>
      <c r="G19" s="79"/>
      <c r="H19" s="77"/>
    </row>
    <row r="20" spans="1:8" ht="15">
      <c r="A20" s="81">
        <f>A17+1</f>
        <v>10</v>
      </c>
      <c r="B20" s="82" t="s">
        <v>39</v>
      </c>
      <c r="C20" s="82" t="s">
        <v>40</v>
      </c>
      <c r="D20" s="82" t="s">
        <v>41</v>
      </c>
      <c r="E20" s="83">
        <v>641</v>
      </c>
      <c r="F20" s="83">
        <v>3152.7288418</v>
      </c>
      <c r="G20" s="84">
        <v>7.06</v>
      </c>
      <c r="H20" s="84">
        <v>5.1</v>
      </c>
    </row>
    <row r="21" spans="1:8" ht="15">
      <c r="A21" s="81">
        <f>A20+1</f>
        <v>11</v>
      </c>
      <c r="B21" s="82" t="s">
        <v>45</v>
      </c>
      <c r="C21" s="82" t="s">
        <v>40</v>
      </c>
      <c r="D21" s="82" t="s">
        <v>46</v>
      </c>
      <c r="E21" s="83">
        <v>430</v>
      </c>
      <c r="F21" s="83">
        <v>2131.9595463</v>
      </c>
      <c r="G21" s="84">
        <v>4.77</v>
      </c>
      <c r="H21" s="84">
        <v>4.7</v>
      </c>
    </row>
    <row r="22" spans="1:8" ht="15">
      <c r="A22" s="81">
        <f>A21+1</f>
        <v>12</v>
      </c>
      <c r="B22" s="82" t="s">
        <v>39</v>
      </c>
      <c r="C22" s="82" t="s">
        <v>40</v>
      </c>
      <c r="D22" s="82" t="s">
        <v>47</v>
      </c>
      <c r="E22" s="83">
        <v>391</v>
      </c>
      <c r="F22" s="83">
        <v>1938.4368298</v>
      </c>
      <c r="G22" s="84">
        <v>4.34</v>
      </c>
      <c r="H22" s="84">
        <v>4.75</v>
      </c>
    </row>
    <row r="23" spans="1:8" ht="15">
      <c r="A23" s="75"/>
      <c r="B23" s="76"/>
      <c r="C23" s="76"/>
      <c r="D23" s="76"/>
      <c r="E23" s="77"/>
      <c r="F23" s="77"/>
      <c r="G23" s="79"/>
      <c r="H23" s="77"/>
    </row>
    <row r="24" spans="1:8" ht="15">
      <c r="A24" s="35"/>
      <c r="B24" s="85" t="s">
        <v>14</v>
      </c>
      <c r="C24" s="37"/>
      <c r="D24" s="37"/>
      <c r="E24" s="38"/>
      <c r="F24" s="38">
        <v>24009.832082099998</v>
      </c>
      <c r="G24" s="39">
        <v>53.75</v>
      </c>
      <c r="H24" s="38"/>
    </row>
    <row r="25" spans="1:8" ht="15">
      <c r="A25" s="14"/>
      <c r="B25" s="20" t="s">
        <v>15</v>
      </c>
      <c r="C25" s="15"/>
      <c r="D25" s="15"/>
      <c r="E25" s="16"/>
      <c r="F25" s="17"/>
      <c r="G25" s="18"/>
      <c r="H25" s="17"/>
    </row>
    <row r="26" spans="1:8" ht="15">
      <c r="A26" s="75"/>
      <c r="B26" s="76" t="s">
        <v>15</v>
      </c>
      <c r="C26" s="76"/>
      <c r="D26" s="76"/>
      <c r="E26" s="77"/>
      <c r="F26" s="77">
        <v>20589.1756316</v>
      </c>
      <c r="G26" s="79">
        <v>46.09</v>
      </c>
      <c r="H26" s="86">
        <v>0.0391</v>
      </c>
    </row>
    <row r="27" spans="1:8" ht="15">
      <c r="A27" s="35"/>
      <c r="B27" s="85" t="s">
        <v>14</v>
      </c>
      <c r="C27" s="37"/>
      <c r="D27" s="37"/>
      <c r="E27" s="44"/>
      <c r="F27" s="38">
        <v>20589.176</v>
      </c>
      <c r="G27" s="39">
        <v>46.09</v>
      </c>
      <c r="H27" s="38"/>
    </row>
    <row r="28" spans="1:8" ht="15">
      <c r="A28" s="87"/>
      <c r="B28" s="88" t="s">
        <v>16</v>
      </c>
      <c r="C28" s="89"/>
      <c r="D28" s="89"/>
      <c r="E28" s="90"/>
      <c r="F28" s="91"/>
      <c r="G28" s="92"/>
      <c r="H28" s="91"/>
    </row>
    <row r="29" spans="1:8" ht="15">
      <c r="A29" s="87"/>
      <c r="B29" s="88" t="s">
        <v>17</v>
      </c>
      <c r="C29" s="89"/>
      <c r="D29" s="89"/>
      <c r="E29" s="90"/>
      <c r="F29" s="77">
        <v>69.505208000001</v>
      </c>
      <c r="G29" s="79">
        <v>0.160000000000002</v>
      </c>
      <c r="H29" s="77"/>
    </row>
    <row r="30" spans="1:8" ht="15">
      <c r="A30" s="35"/>
      <c r="B30" s="93" t="s">
        <v>14</v>
      </c>
      <c r="C30" s="37"/>
      <c r="D30" s="37"/>
      <c r="E30" s="44"/>
      <c r="F30" s="38">
        <v>69.505208000001</v>
      </c>
      <c r="G30" s="39">
        <v>0.160000000000002</v>
      </c>
      <c r="H30" s="38"/>
    </row>
    <row r="31" spans="1:8" ht="15">
      <c r="A31" s="46"/>
      <c r="B31" s="48" t="s">
        <v>18</v>
      </c>
      <c r="C31" s="47"/>
      <c r="D31" s="47"/>
      <c r="E31" s="47"/>
      <c r="F31" s="33">
        <v>44668.513</v>
      </c>
      <c r="G31" s="34" t="s">
        <v>19</v>
      </c>
      <c r="H31" s="33"/>
    </row>
    <row r="33" spans="1:7" ht="30.75" customHeight="1">
      <c r="A33" s="58" t="s">
        <v>84</v>
      </c>
      <c r="B33" s="192" t="s">
        <v>85</v>
      </c>
      <c r="C33" s="192"/>
      <c r="D33" s="192"/>
      <c r="E33" s="192"/>
      <c r="F33" s="192"/>
      <c r="G33" s="193"/>
    </row>
    <row r="35" spans="1:5" ht="15">
      <c r="A35" t="s">
        <v>84</v>
      </c>
      <c r="B35" s="59" t="s">
        <v>86</v>
      </c>
      <c r="C35" s="59"/>
      <c r="D35" s="59"/>
      <c r="E35" s="59"/>
    </row>
    <row r="36" spans="2:5" ht="15">
      <c r="B36" s="60" t="s">
        <v>87</v>
      </c>
      <c r="C36" s="60"/>
      <c r="D36" s="60"/>
      <c r="E36" s="60"/>
    </row>
    <row r="37" spans="2:6" ht="30.75" customHeight="1">
      <c r="B37" s="194" t="s">
        <v>88</v>
      </c>
      <c r="C37" s="194"/>
      <c r="D37" s="194"/>
      <c r="E37" s="194"/>
      <c r="F37" s="194"/>
    </row>
  </sheetData>
  <sheetProtection/>
  <mergeCells count="4">
    <mergeCell ref="A2:H2"/>
    <mergeCell ref="A3:H3"/>
    <mergeCell ref="B33:G33"/>
    <mergeCell ref="B37:F37"/>
  </mergeCells>
  <conditionalFormatting sqref="C24:D24 C27:E30 F28 H28">
    <cfRule type="cellIs" priority="1" dxfId="26" operator="lessThan" stopIfTrue="1">
      <formula>0</formula>
    </cfRule>
  </conditionalFormatting>
  <conditionalFormatting sqref="G28">
    <cfRule type="cellIs" priority="2" dxfId="26" operator="lessThan" stopIfTrue="1">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31"/>
  <sheetViews>
    <sheetView zoomScalePageLayoutView="0" workbookViewId="0" topLeftCell="A1">
      <selection activeCell="A1" sqref="A1"/>
    </sheetView>
  </sheetViews>
  <sheetFormatPr defaultColWidth="9.140625" defaultRowHeight="15"/>
  <cols>
    <col min="1" max="1" width="7.28125" style="0" customWidth="1"/>
    <col min="2" max="2" width="43.28125" style="0" customWidth="1"/>
    <col min="3" max="3" width="26.00390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74"/>
    </row>
    <row r="2" spans="1:8" ht="15">
      <c r="A2" s="195" t="s">
        <v>79</v>
      </c>
      <c r="B2" s="195"/>
      <c r="C2" s="195"/>
      <c r="D2" s="195"/>
      <c r="E2" s="195"/>
      <c r="F2" s="195"/>
      <c r="G2" s="195"/>
      <c r="H2" s="195"/>
    </row>
    <row r="3" spans="1:8" ht="15">
      <c r="A3" s="196" t="s">
        <v>169</v>
      </c>
      <c r="B3" s="196"/>
      <c r="C3" s="196"/>
      <c r="D3" s="196"/>
      <c r="E3" s="196"/>
      <c r="F3" s="196"/>
      <c r="G3" s="196"/>
      <c r="H3" s="196"/>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75"/>
      <c r="B6" s="20" t="s">
        <v>11</v>
      </c>
      <c r="C6" s="76"/>
      <c r="D6" s="76"/>
      <c r="E6" s="76"/>
      <c r="F6" s="76"/>
      <c r="G6" s="76"/>
      <c r="H6" s="75"/>
    </row>
    <row r="7" spans="1:8" ht="15">
      <c r="A7" s="75">
        <v>1</v>
      </c>
      <c r="B7" s="76" t="s">
        <v>24</v>
      </c>
      <c r="C7" s="76" t="s">
        <v>25</v>
      </c>
      <c r="D7" s="76" t="s">
        <v>49</v>
      </c>
      <c r="E7" s="77">
        <v>90</v>
      </c>
      <c r="F7" s="77">
        <v>900</v>
      </c>
      <c r="G7" s="79">
        <v>7.55</v>
      </c>
      <c r="H7" s="79">
        <v>8.26</v>
      </c>
    </row>
    <row r="8" spans="1:8" ht="15">
      <c r="A8" s="75">
        <f>A7+1</f>
        <v>2</v>
      </c>
      <c r="B8" s="76" t="s">
        <v>27</v>
      </c>
      <c r="C8" s="76" t="s">
        <v>28</v>
      </c>
      <c r="D8" s="76" t="s">
        <v>33</v>
      </c>
      <c r="E8" s="77">
        <v>11</v>
      </c>
      <c r="F8" s="77">
        <v>110</v>
      </c>
      <c r="G8" s="79">
        <v>0.92</v>
      </c>
      <c r="H8" s="79">
        <v>8.26</v>
      </c>
    </row>
    <row r="9" spans="1:8" ht="15">
      <c r="A9" s="75">
        <f>A8+1</f>
        <v>3</v>
      </c>
      <c r="B9" s="76" t="s">
        <v>50</v>
      </c>
      <c r="C9" s="76" t="s">
        <v>51</v>
      </c>
      <c r="D9" s="76" t="s">
        <v>52</v>
      </c>
      <c r="E9" s="77">
        <v>200</v>
      </c>
      <c r="F9" s="77">
        <v>35</v>
      </c>
      <c r="G9" s="79">
        <v>0.29</v>
      </c>
      <c r="H9" s="79">
        <v>16</v>
      </c>
    </row>
    <row r="10" spans="1:8" ht="15">
      <c r="A10" s="75">
        <f>A9+1</f>
        <v>4</v>
      </c>
      <c r="B10" s="76" t="s">
        <v>27</v>
      </c>
      <c r="C10" s="76" t="s">
        <v>28</v>
      </c>
      <c r="D10" s="76" t="s">
        <v>35</v>
      </c>
      <c r="E10" s="77">
        <v>8</v>
      </c>
      <c r="F10" s="77">
        <v>32.8057554</v>
      </c>
      <c r="G10" s="79">
        <v>0.28</v>
      </c>
      <c r="H10" s="79">
        <v>8.26</v>
      </c>
    </row>
    <row r="11" spans="1:8" ht="15">
      <c r="A11" s="75"/>
      <c r="B11" s="76"/>
      <c r="C11" s="76"/>
      <c r="D11" s="76"/>
      <c r="E11" s="77"/>
      <c r="F11" s="77"/>
      <c r="G11" s="79"/>
      <c r="H11" s="77"/>
    </row>
    <row r="12" spans="1:8" ht="15">
      <c r="A12" s="81"/>
      <c r="B12" s="57" t="s">
        <v>12</v>
      </c>
      <c r="C12" s="82"/>
      <c r="D12" s="82"/>
      <c r="E12" s="83"/>
      <c r="F12" s="83"/>
      <c r="G12" s="84"/>
      <c r="H12" s="83"/>
    </row>
    <row r="13" spans="1:8" ht="15">
      <c r="A13" s="81">
        <f>A10+1</f>
        <v>5</v>
      </c>
      <c r="B13" s="82" t="s">
        <v>170</v>
      </c>
      <c r="C13" s="82" t="s">
        <v>40</v>
      </c>
      <c r="D13" s="82" t="s">
        <v>171</v>
      </c>
      <c r="E13" s="83">
        <v>700</v>
      </c>
      <c r="F13" s="83">
        <v>3409.4298378</v>
      </c>
      <c r="G13" s="84">
        <v>28.62</v>
      </c>
      <c r="H13" s="84">
        <v>5.3</v>
      </c>
    </row>
    <row r="14" spans="1:8" ht="15">
      <c r="A14" s="81">
        <f>A13+1</f>
        <v>6</v>
      </c>
      <c r="B14" s="82" t="s">
        <v>39</v>
      </c>
      <c r="C14" s="82" t="s">
        <v>40</v>
      </c>
      <c r="D14" s="82" t="s">
        <v>41</v>
      </c>
      <c r="E14" s="83">
        <v>207</v>
      </c>
      <c r="F14" s="83">
        <v>1018.1199224</v>
      </c>
      <c r="G14" s="84">
        <v>8.55</v>
      </c>
      <c r="H14" s="84">
        <v>5.1</v>
      </c>
    </row>
    <row r="15" spans="1:8" ht="15">
      <c r="A15" s="81">
        <f>A14+1</f>
        <v>7</v>
      </c>
      <c r="B15" s="82" t="s">
        <v>45</v>
      </c>
      <c r="C15" s="82" t="s">
        <v>40</v>
      </c>
      <c r="D15" s="82" t="s">
        <v>46</v>
      </c>
      <c r="E15" s="83">
        <v>19</v>
      </c>
      <c r="F15" s="83">
        <v>94.2028637</v>
      </c>
      <c r="G15" s="84">
        <v>0.79</v>
      </c>
      <c r="H15" s="84">
        <v>4.7</v>
      </c>
    </row>
    <row r="16" spans="1:8" ht="15">
      <c r="A16" s="81">
        <f>A15+1</f>
        <v>8</v>
      </c>
      <c r="B16" s="82" t="s">
        <v>39</v>
      </c>
      <c r="C16" s="82" t="s">
        <v>40</v>
      </c>
      <c r="D16" s="82" t="s">
        <v>47</v>
      </c>
      <c r="E16" s="83">
        <v>17</v>
      </c>
      <c r="F16" s="83">
        <v>84.2798622</v>
      </c>
      <c r="G16" s="84">
        <v>0.71</v>
      </c>
      <c r="H16" s="84">
        <v>4.75</v>
      </c>
    </row>
    <row r="17" spans="1:8" ht="15">
      <c r="A17" s="75"/>
      <c r="B17" s="76"/>
      <c r="C17" s="76"/>
      <c r="D17" s="76"/>
      <c r="E17" s="77"/>
      <c r="F17" s="77"/>
      <c r="G17" s="79"/>
      <c r="H17" s="77"/>
    </row>
    <row r="18" spans="1:8" ht="15">
      <c r="A18" s="35"/>
      <c r="B18" s="85" t="s">
        <v>14</v>
      </c>
      <c r="C18" s="37"/>
      <c r="D18" s="37"/>
      <c r="E18" s="38"/>
      <c r="F18" s="38">
        <v>5683.8382415</v>
      </c>
      <c r="G18" s="39">
        <v>47.71</v>
      </c>
      <c r="H18" s="38"/>
    </row>
    <row r="19" spans="1:8" ht="15">
      <c r="A19" s="14"/>
      <c r="B19" s="20" t="s">
        <v>15</v>
      </c>
      <c r="C19" s="15"/>
      <c r="D19" s="15"/>
      <c r="E19" s="16"/>
      <c r="F19" s="17"/>
      <c r="G19" s="18"/>
      <c r="H19" s="17"/>
    </row>
    <row r="20" spans="1:8" ht="15">
      <c r="A20" s="75"/>
      <c r="B20" s="76" t="s">
        <v>15</v>
      </c>
      <c r="C20" s="76"/>
      <c r="D20" s="76"/>
      <c r="E20" s="77"/>
      <c r="F20" s="77">
        <v>6192.0348132</v>
      </c>
      <c r="G20" s="79">
        <v>51.97</v>
      </c>
      <c r="H20" s="86">
        <v>0.0391</v>
      </c>
    </row>
    <row r="21" spans="1:8" ht="15">
      <c r="A21" s="35"/>
      <c r="B21" s="85" t="s">
        <v>14</v>
      </c>
      <c r="C21" s="37"/>
      <c r="D21" s="37"/>
      <c r="E21" s="44"/>
      <c r="F21" s="38">
        <v>6192.035</v>
      </c>
      <c r="G21" s="39">
        <v>51.97</v>
      </c>
      <c r="H21" s="38"/>
    </row>
    <row r="22" spans="1:8" ht="15">
      <c r="A22" s="87"/>
      <c r="B22" s="88" t="s">
        <v>16</v>
      </c>
      <c r="C22" s="89"/>
      <c r="D22" s="89"/>
      <c r="E22" s="90"/>
      <c r="F22" s="91"/>
      <c r="G22" s="92"/>
      <c r="H22" s="91"/>
    </row>
    <row r="23" spans="1:8" ht="15">
      <c r="A23" s="87"/>
      <c r="B23" s="88" t="s">
        <v>17</v>
      </c>
      <c r="C23" s="89"/>
      <c r="D23" s="89"/>
      <c r="E23" s="90"/>
      <c r="F23" s="77">
        <v>38.599404100001266</v>
      </c>
      <c r="G23" s="79">
        <v>0.3200000000000003</v>
      </c>
      <c r="H23" s="77"/>
    </row>
    <row r="24" spans="1:8" ht="15">
      <c r="A24" s="35"/>
      <c r="B24" s="93" t="s">
        <v>14</v>
      </c>
      <c r="C24" s="37"/>
      <c r="D24" s="37"/>
      <c r="E24" s="44"/>
      <c r="F24" s="38">
        <v>38.599404100001266</v>
      </c>
      <c r="G24" s="39">
        <v>0.3200000000000003</v>
      </c>
      <c r="H24" s="38"/>
    </row>
    <row r="25" spans="1:8" ht="15">
      <c r="A25" s="46"/>
      <c r="B25" s="48" t="s">
        <v>18</v>
      </c>
      <c r="C25" s="47"/>
      <c r="D25" s="47"/>
      <c r="E25" s="47"/>
      <c r="F25" s="33">
        <v>11914.472</v>
      </c>
      <c r="G25" s="34" t="s">
        <v>19</v>
      </c>
      <c r="H25" s="33"/>
    </row>
    <row r="27" spans="1:7" ht="30.75" customHeight="1">
      <c r="A27" s="58" t="s">
        <v>84</v>
      </c>
      <c r="B27" s="192" t="s">
        <v>85</v>
      </c>
      <c r="C27" s="192"/>
      <c r="D27" s="192"/>
      <c r="E27" s="192"/>
      <c r="F27" s="192"/>
      <c r="G27" s="193"/>
    </row>
    <row r="29" spans="1:5" ht="15">
      <c r="A29" t="s">
        <v>84</v>
      </c>
      <c r="B29" s="59" t="s">
        <v>86</v>
      </c>
      <c r="C29" s="59"/>
      <c r="D29" s="59"/>
      <c r="E29" s="59"/>
    </row>
    <row r="30" spans="2:5" ht="15">
      <c r="B30" s="60" t="s">
        <v>87</v>
      </c>
      <c r="C30" s="60"/>
      <c r="D30" s="60"/>
      <c r="E30" s="60"/>
    </row>
    <row r="31" spans="2:6" ht="30.75" customHeight="1">
      <c r="B31" s="194" t="s">
        <v>88</v>
      </c>
      <c r="C31" s="194"/>
      <c r="D31" s="194"/>
      <c r="E31" s="194"/>
      <c r="F31" s="194"/>
    </row>
  </sheetData>
  <sheetProtection/>
  <mergeCells count="4">
    <mergeCell ref="A2:H2"/>
    <mergeCell ref="A3:H3"/>
    <mergeCell ref="B27:G27"/>
    <mergeCell ref="B31:F31"/>
  </mergeCells>
  <conditionalFormatting sqref="C18:D18 C21:E24 F22 H22">
    <cfRule type="cellIs" priority="1" dxfId="26" operator="lessThan" stopIfTrue="1">
      <formula>0</formula>
    </cfRule>
  </conditionalFormatting>
  <conditionalFormatting sqref="G22">
    <cfRule type="cellIs" priority="2" dxfId="26"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Jyoti Pandey</cp:lastModifiedBy>
  <dcterms:created xsi:type="dcterms:W3CDTF">2010-04-14T16:02:20Z</dcterms:created>
  <dcterms:modified xsi:type="dcterms:W3CDTF">2022-05-05T13:23:46Z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af84081-60d4-413c-b810-3972de6b57de_Enabled">
    <vt:lpwstr>true</vt:lpwstr>
  </property>
  <property fmtid="{D5CDD505-2E9C-101B-9397-08002B2CF9AE}" pid="3" name="MSIP_Label_9af84081-60d4-413c-b810-3972de6b57de_SetDate">
    <vt:lpwstr>2022-04-19T09:03:01Z</vt:lpwstr>
  </property>
  <property fmtid="{D5CDD505-2E9C-101B-9397-08002B2CF9AE}" pid="4" name="MSIP_Label_9af84081-60d4-413c-b810-3972de6b57de_Method">
    <vt:lpwstr>Privileged</vt:lpwstr>
  </property>
  <property fmtid="{D5CDD505-2E9C-101B-9397-08002B2CF9AE}" pid="5" name="MSIP_Label_9af84081-60d4-413c-b810-3972de6b57de_Name">
    <vt:lpwstr>Confidential!</vt:lpwstr>
  </property>
  <property fmtid="{D5CDD505-2E9C-101B-9397-08002B2CF9AE}" pid="6" name="MSIP_Label_9af84081-60d4-413c-b810-3972de6b57de_SiteId">
    <vt:lpwstr>827fd022-05a6-4e57-be9c-cc069b6ae62d</vt:lpwstr>
  </property>
  <property fmtid="{D5CDD505-2E9C-101B-9397-08002B2CF9AE}" pid="7" name="MSIP_Label_9af84081-60d4-413c-b810-3972de6b57de_ActionId">
    <vt:lpwstr>7f6fb242-1f9f-4662-b65a-5286910886f0</vt:lpwstr>
  </property>
  <property fmtid="{D5CDD505-2E9C-101B-9397-08002B2CF9AE}" pid="8" name="MSIP_Label_9af84081-60d4-413c-b810-3972de6b57de_ContentBits">
    <vt:lpwstr>3</vt:lpwstr>
  </property>
</Properties>
</file>